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Мой диск\Сова 2026\Правки для Положения - Приложения для команд для подачи заявки\"/>
    </mc:Choice>
  </mc:AlternateContent>
  <xr:revisionPtr revIDLastSave="0" documentId="13_ncr:1_{F1F6E722-49E6-4A26-8440-D96552DE3243}" xr6:coauthVersionLast="47" xr6:coauthVersionMax="47" xr10:uidLastSave="{00000000-0000-0000-0000-000000000000}"/>
  <workbookProtection workbookAlgorithmName="SHA-512" workbookHashValue="JOO1XsnU4VCAqMFElxdDfLZxlb3MfLa3p+BycZip9jNfOTmhqmMuHHIV7jW2yJScPqyOymDHr3s8/zes+T+wvg==" workbookSaltValue="qxjo1UP+NY8qVUM0ybJgqA==" workbookSpinCount="100000" lockStructure="1"/>
  <bookViews>
    <workbookView xWindow="-120" yWindow="-120" windowWidth="29040" windowHeight="15720" xr2:uid="{00000000-000D-0000-FFFF-FFFF00000000}"/>
  </bookViews>
  <sheets>
    <sheet name="Заявка" sheetId="1" r:id="rId1"/>
    <sheet name="Для_переноса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8" i="2" l="1"/>
  <c r="H2" i="2"/>
  <c r="T3" i="2"/>
  <c r="T4" i="2"/>
  <c r="T5" i="2"/>
  <c r="T6" i="2"/>
  <c r="T7" i="2"/>
  <c r="T2" i="2"/>
  <c r="I2" i="2"/>
  <c r="W8" i="2"/>
  <c r="V8" i="2"/>
  <c r="U8" i="2"/>
  <c r="S8" i="2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C8" i="2"/>
  <c r="B8" i="2"/>
  <c r="A8" i="2"/>
  <c r="W7" i="2"/>
  <c r="V7" i="2"/>
  <c r="U7" i="2"/>
  <c r="S7" i="2"/>
  <c r="R7" i="2"/>
  <c r="Q7" i="2"/>
  <c r="P7" i="2"/>
  <c r="O7" i="2"/>
  <c r="N7" i="2"/>
  <c r="M7" i="2"/>
  <c r="L7" i="2"/>
  <c r="K7" i="2"/>
  <c r="J7" i="2"/>
  <c r="I7" i="2"/>
  <c r="H7" i="2"/>
  <c r="G7" i="2"/>
  <c r="F7" i="2"/>
  <c r="E7" i="2"/>
  <c r="D7" i="2"/>
  <c r="C7" i="2"/>
  <c r="B7" i="2"/>
  <c r="A7" i="2"/>
  <c r="W6" i="2"/>
  <c r="V6" i="2"/>
  <c r="U6" i="2"/>
  <c r="S6" i="2"/>
  <c r="R6" i="2"/>
  <c r="Q6" i="2"/>
  <c r="P6" i="2"/>
  <c r="O6" i="2"/>
  <c r="N6" i="2"/>
  <c r="M6" i="2"/>
  <c r="L6" i="2"/>
  <c r="K6" i="2"/>
  <c r="J6" i="2"/>
  <c r="I6" i="2"/>
  <c r="H6" i="2"/>
  <c r="G6" i="2"/>
  <c r="F6" i="2"/>
  <c r="E6" i="2"/>
  <c r="D6" i="2"/>
  <c r="C6" i="2"/>
  <c r="B6" i="2"/>
  <c r="A6" i="2"/>
  <c r="W5" i="2"/>
  <c r="V5" i="2"/>
  <c r="U5" i="2"/>
  <c r="S5" i="2"/>
  <c r="R5" i="2"/>
  <c r="Q5" i="2"/>
  <c r="P5" i="2"/>
  <c r="O5" i="2"/>
  <c r="N5" i="2"/>
  <c r="M5" i="2"/>
  <c r="L5" i="2"/>
  <c r="K5" i="2"/>
  <c r="J5" i="2"/>
  <c r="I5" i="2"/>
  <c r="H5" i="2"/>
  <c r="G5" i="2"/>
  <c r="F5" i="2"/>
  <c r="E5" i="2"/>
  <c r="D5" i="2"/>
  <c r="C5" i="2"/>
  <c r="B5" i="2"/>
  <c r="A5" i="2"/>
  <c r="W4" i="2"/>
  <c r="V4" i="2"/>
  <c r="U4" i="2"/>
  <c r="S4" i="2"/>
  <c r="R4" i="2"/>
  <c r="Q4" i="2"/>
  <c r="P4" i="2"/>
  <c r="O4" i="2"/>
  <c r="N4" i="2"/>
  <c r="M4" i="2"/>
  <c r="L4" i="2"/>
  <c r="K4" i="2"/>
  <c r="J4" i="2"/>
  <c r="I4" i="2"/>
  <c r="H4" i="2"/>
  <c r="G4" i="2"/>
  <c r="F4" i="2"/>
  <c r="E4" i="2"/>
  <c r="D4" i="2"/>
  <c r="C4" i="2"/>
  <c r="B4" i="2"/>
  <c r="A4" i="2"/>
  <c r="W3" i="2"/>
  <c r="V3" i="2"/>
  <c r="U3" i="2"/>
  <c r="S3" i="2"/>
  <c r="R3" i="2"/>
  <c r="Q3" i="2"/>
  <c r="P3" i="2"/>
  <c r="O3" i="2"/>
  <c r="N3" i="2"/>
  <c r="M3" i="2"/>
  <c r="L3" i="2"/>
  <c r="K3" i="2"/>
  <c r="J3" i="2"/>
  <c r="I3" i="2"/>
  <c r="H3" i="2"/>
  <c r="G3" i="2"/>
  <c r="F3" i="2"/>
  <c r="E3" i="2"/>
  <c r="D3" i="2"/>
  <c r="C3" i="2"/>
  <c r="B3" i="2"/>
  <c r="A3" i="2"/>
  <c r="W2" i="2"/>
  <c r="V2" i="2"/>
  <c r="U2" i="2"/>
  <c r="S2" i="2"/>
  <c r="R2" i="2"/>
  <c r="Q2" i="2"/>
  <c r="P2" i="2"/>
  <c r="O2" i="2"/>
  <c r="N2" i="2"/>
  <c r="M2" i="2"/>
  <c r="L2" i="2"/>
  <c r="K2" i="2"/>
  <c r="J2" i="2"/>
  <c r="G2" i="2"/>
  <c r="F2" i="2"/>
  <c r="E2" i="2"/>
  <c r="D2" i="2"/>
  <c r="C2" i="2"/>
  <c r="B2" i="2"/>
  <c r="A2" i="2"/>
</calcChain>
</file>

<file path=xl/sharedStrings.xml><?xml version="1.0" encoding="utf-8"?>
<sst xmlns="http://schemas.openxmlformats.org/spreadsheetml/2006/main" count="64" uniqueCount="50">
  <si>
    <t>Заявка на участие в VIII Международной интеллектуальной игре «Нефтяная сова»</t>
  </si>
  <si>
    <t>1. Сведения об организации и команде</t>
  </si>
  <si>
    <t>Полное наименование организации</t>
  </si>
  <si>
    <t>Сокращенное наименование организации</t>
  </si>
  <si>
    <t>Страна</t>
  </si>
  <si>
    <t>Субъект РФ / регион</t>
  </si>
  <si>
    <t>Город</t>
  </si>
  <si>
    <t>Наименование команды</t>
  </si>
  <si>
    <t>E-mail капитана</t>
  </si>
  <si>
    <t>igra@ng-sova.ru</t>
  </si>
  <si>
    <t>Мобильный телефон капитана</t>
  </si>
  <si>
    <t>+7 (999) 999-99-99</t>
  </si>
  <si>
    <t>Социальная сеть капитана</t>
  </si>
  <si>
    <t>2. Состав команды</t>
  </si>
  <si>
    <t>№</t>
  </si>
  <si>
    <t>Статус</t>
  </si>
  <si>
    <t>ФИО полностью</t>
  </si>
  <si>
    <t>Должность / статус</t>
  </si>
  <si>
    <t>Дата рождения</t>
  </si>
  <si>
    <t>Гражданство</t>
  </si>
  <si>
    <t>Примечание</t>
  </si>
  <si>
    <t>Капитан</t>
  </si>
  <si>
    <t>Участник</t>
  </si>
  <si>
    <t>Зап. 1</t>
  </si>
  <si>
    <t>Запасной</t>
  </si>
  <si>
    <t>Зап. 2</t>
  </si>
  <si>
    <t>Нужно ли письмо с ответом</t>
  </si>
  <si>
    <t>Должность руководителя</t>
  </si>
  <si>
    <t>например: Генеральный директор</t>
  </si>
  <si>
    <t>ФИО руководителя в именительном падеже</t>
  </si>
  <si>
    <t>Иванов Иван Иванович</t>
  </si>
  <si>
    <t>ФИО руководителя в дательном падеже</t>
  </si>
  <si>
    <t>Иванову Ивану Ивановичу</t>
  </si>
  <si>
    <t>4. Дополнительная информация</t>
  </si>
  <si>
    <t>ФИО капитана</t>
  </si>
  <si>
    <t>Телефон капитана</t>
  </si>
  <si>
    <t>ФИО руководителя (именительный падеж)</t>
  </si>
  <si>
    <t>ФИО руководителя (дательный падеж)</t>
  </si>
  <si>
    <t>Статус участника</t>
  </si>
  <si>
    <t>ФИО участника</t>
  </si>
  <si>
    <t>Возраст</t>
  </si>
  <si>
    <t>Дополнительная информация о команде</t>
  </si>
  <si>
    <t>Необходимо ли официальное письмо-приглашение</t>
  </si>
  <si>
    <t>3. Письмо-приглашение</t>
  </si>
  <si>
    <t>Субъект/регион</t>
  </si>
  <si>
    <t>Поля для заполнения выделены белым цветом. В блоке «Дополнительная информация» можно указать участие в аналогичных мероприятиях, достижения команды или иную важную информацию. 
В составе команды предусмотрены 5 основных участников и 2 запасных участника. При отсутствии запасных строки можно оставить пустыми.
В случае указания иного гражданства необходимо также направить скан паспорта.</t>
  </si>
  <si>
    <r>
      <t xml:space="preserve">Сокращенное наименование организации </t>
    </r>
    <r>
      <rPr>
        <i/>
        <sz val="11"/>
        <color rgb="FF000000"/>
        <rFont val="Times New Roman"/>
        <family val="1"/>
        <charset val="204"/>
      </rPr>
      <t>(в соответствии с учредительными документами)</t>
    </r>
  </si>
  <si>
    <r>
      <t xml:space="preserve">Полное наименование организации
</t>
    </r>
    <r>
      <rPr>
        <i/>
        <sz val="11"/>
        <color rgb="FF000000"/>
        <rFont val="Times New Roman"/>
        <family val="1"/>
        <charset val="204"/>
      </rPr>
      <t>(в соответствии с учредительными документами)</t>
    </r>
  </si>
  <si>
    <t xml:space="preserve">Ссылка на активную социальную сеть капитана </t>
  </si>
  <si>
    <t>Участие в аналогичных мероприятиях, достижения команды, дополнительная информация для Оргкомитета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</si>
</sst>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5">
    <font>
      <sz val="11"/>
      <name val="Carlito"/>
    </font>
    <font>
      <b/>
      <sz val="10"/>
      <color rgb="FFFFFFFF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name val="Carlito"/>
    </font>
    <font>
      <b/>
      <sz val="18"/>
      <color rgb="FFFFFFFF"/>
      <name val="Times New Roman"/>
      <family val="1"/>
      <charset val="204"/>
    </font>
    <font>
      <b/>
      <sz val="14"/>
      <color rgb="FFFFFFFF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1"/>
      <color rgb="FF7F7F7F"/>
      <name val="Times New Roman"/>
      <family val="1"/>
      <charset val="204"/>
    </font>
    <font>
      <i/>
      <sz val="10"/>
      <color rgb="FF375623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1"/>
      <color rgb="FFFFFFFF"/>
      <name val="Times New Roman"/>
      <family val="1"/>
      <charset val="204"/>
    </font>
    <font>
      <i/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EEF7EA"/>
      </patternFill>
    </fill>
    <fill>
      <patternFill patternType="solid">
        <fgColor rgb="FF1F4E3D"/>
      </patternFill>
    </fill>
    <fill>
      <patternFill patternType="solid">
        <fgColor rgb="FFE2F0D9"/>
      </patternFill>
    </fill>
    <fill>
      <patternFill patternType="solid">
        <fgColor rgb="FFA9D18E"/>
      </patternFill>
    </fill>
    <fill>
      <patternFill patternType="solid">
        <fgColor rgb="FFD9EA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E2F0D9"/>
      </patternFill>
    </fill>
  </fills>
  <borders count="20">
    <border>
      <left/>
      <right/>
      <top/>
      <bottom/>
      <diagonal/>
    </border>
    <border>
      <left style="thin">
        <color rgb="FF3F4A3C"/>
      </left>
      <right/>
      <top style="thin">
        <color rgb="FF3F4A3C"/>
      </top>
      <bottom style="thin">
        <color rgb="FF3F4A3C"/>
      </bottom>
      <diagonal/>
    </border>
    <border>
      <left/>
      <right/>
      <top style="thin">
        <color rgb="FF3F4A3C"/>
      </top>
      <bottom style="thin">
        <color rgb="FF3F4A3C"/>
      </bottom>
      <diagonal/>
    </border>
    <border>
      <left/>
      <right style="thin">
        <color rgb="FF3F4A3C"/>
      </right>
      <top style="thin">
        <color rgb="FF3F4A3C"/>
      </top>
      <bottom style="thin">
        <color rgb="FF3F4A3C"/>
      </bottom>
      <diagonal/>
    </border>
    <border>
      <left style="thin">
        <color rgb="FF3F4A3C"/>
      </left>
      <right style="thin">
        <color rgb="FF3F4A3C"/>
      </right>
      <top style="thin">
        <color rgb="FF3F4A3C"/>
      </top>
      <bottom style="thin">
        <color rgb="FF3F4A3C"/>
      </bottom>
      <diagonal/>
    </border>
    <border>
      <left style="thin">
        <color rgb="FFD9EAD3"/>
      </left>
      <right style="thin">
        <color rgb="FFD9EAD3"/>
      </right>
      <top style="thin">
        <color rgb="FFD9EAD3"/>
      </top>
      <bottom style="thin">
        <color rgb="FFD9EA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4A3C"/>
      </left>
      <right/>
      <top style="thin">
        <color rgb="FF3F4A3C"/>
      </top>
      <bottom/>
      <diagonal/>
    </border>
    <border>
      <left/>
      <right/>
      <top style="thin">
        <color rgb="FF3F4A3C"/>
      </top>
      <bottom/>
      <diagonal/>
    </border>
    <border>
      <left/>
      <right style="thin">
        <color rgb="FF3F4A3C"/>
      </right>
      <top style="thin">
        <color rgb="FF3F4A3C"/>
      </top>
      <bottom/>
      <diagonal/>
    </border>
    <border>
      <left style="thin">
        <color rgb="FF3F4A3C"/>
      </left>
      <right style="thin">
        <color rgb="FF3F4A3C"/>
      </right>
      <top/>
      <bottom style="thin">
        <color rgb="FF3F4A3C"/>
      </bottom>
      <diagonal/>
    </border>
    <border>
      <left style="thin">
        <color rgb="FF3F4A3C"/>
      </left>
      <right style="thin">
        <color rgb="FF3F4A3C"/>
      </right>
      <top style="thin">
        <color rgb="FF3F4A3C"/>
      </top>
      <bottom/>
      <diagonal/>
    </border>
    <border>
      <left/>
      <right style="thin">
        <color rgb="FF3F4A3C"/>
      </right>
      <top/>
      <bottom/>
      <diagonal/>
    </border>
    <border>
      <left/>
      <right style="thin">
        <color rgb="FF3F4A3C"/>
      </right>
      <top/>
      <bottom style="thin">
        <color rgb="FF3F4A3C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3F4A3C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1" fillId="3" borderId="4" xfId="1" applyFont="1" applyFill="1" applyBorder="1" applyAlignment="1">
      <alignment horizontal="center" vertical="center" wrapText="1"/>
    </xf>
    <xf numFmtId="0" fontId="2" fillId="7" borderId="5" xfId="1" applyFont="1" applyFill="1" applyBorder="1" applyAlignment="1">
      <alignment horizontal="left" vertical="center" wrapText="1"/>
    </xf>
    <xf numFmtId="164" fontId="2" fillId="7" borderId="5" xfId="1" applyNumberFormat="1" applyFont="1" applyFill="1" applyBorder="1" applyAlignment="1">
      <alignment horizontal="left" vertical="center" wrapText="1"/>
    </xf>
    <xf numFmtId="1" fontId="2" fillId="7" borderId="5" xfId="1" applyNumberFormat="1" applyFont="1" applyFill="1" applyBorder="1" applyAlignment="1">
      <alignment horizontal="left" vertical="center" wrapText="1"/>
    </xf>
    <xf numFmtId="0" fontId="6" fillId="0" borderId="0" xfId="0" applyFont="1"/>
    <xf numFmtId="0" fontId="7" fillId="2" borderId="0" xfId="1" applyFont="1" applyFill="1" applyAlignment="1">
      <alignment vertical="center" wrapText="1"/>
    </xf>
    <xf numFmtId="0" fontId="13" fillId="3" borderId="9" xfId="1" applyFont="1" applyFill="1" applyBorder="1" applyAlignment="1">
      <alignment horizontal="center" vertical="center" wrapText="1"/>
    </xf>
    <xf numFmtId="0" fontId="9" fillId="4" borderId="13" xfId="1" applyFont="1" applyFill="1" applyBorder="1" applyAlignment="1">
      <alignment horizontal="center" vertical="center" wrapText="1"/>
    </xf>
    <xf numFmtId="0" fontId="9" fillId="4" borderId="4" xfId="1" applyFont="1" applyFill="1" applyBorder="1" applyAlignment="1">
      <alignment horizontal="center" vertical="center" wrapText="1"/>
    </xf>
    <xf numFmtId="0" fontId="7" fillId="2" borderId="17" xfId="1" applyFont="1" applyFill="1" applyBorder="1" applyAlignment="1">
      <alignment vertical="center" wrapText="1"/>
    </xf>
    <xf numFmtId="0" fontId="7" fillId="2" borderId="18" xfId="1" applyFont="1" applyFill="1" applyBorder="1" applyAlignment="1">
      <alignment vertical="center" wrapText="1"/>
    </xf>
    <xf numFmtId="0" fontId="7" fillId="2" borderId="19" xfId="1" applyFont="1" applyFill="1" applyBorder="1" applyAlignment="1">
      <alignment vertical="center" wrapText="1"/>
    </xf>
    <xf numFmtId="0" fontId="7" fillId="7" borderId="4" xfId="1" applyFont="1" applyFill="1" applyBorder="1" applyAlignment="1" applyProtection="1">
      <alignment horizontal="left" vertical="center" wrapText="1"/>
      <protection locked="0"/>
    </xf>
    <xf numFmtId="164" fontId="7" fillId="7" borderId="13" xfId="1" applyNumberFormat="1" applyFont="1" applyFill="1" applyBorder="1" applyAlignment="1" applyProtection="1">
      <alignment horizontal="left" vertical="center" wrapText="1"/>
      <protection locked="0"/>
    </xf>
    <xf numFmtId="164" fontId="7" fillId="7" borderId="4" xfId="1" applyNumberFormat="1" applyFont="1" applyFill="1" applyBorder="1" applyAlignment="1" applyProtection="1">
      <alignment horizontal="left" vertical="center" wrapText="1"/>
      <protection locked="0"/>
    </xf>
    <xf numFmtId="49" fontId="7" fillId="7" borderId="4" xfId="1" applyNumberFormat="1" applyFont="1" applyFill="1" applyBorder="1" applyAlignment="1" applyProtection="1">
      <alignment horizontal="left" vertical="center" wrapText="1"/>
      <protection locked="0"/>
    </xf>
    <xf numFmtId="49" fontId="9" fillId="9" borderId="6" xfId="1" applyNumberFormat="1" applyFont="1" applyFill="1" applyBorder="1" applyAlignment="1">
      <alignment vertical="center" wrapText="1"/>
    </xf>
    <xf numFmtId="49" fontId="10" fillId="8" borderId="6" xfId="1" applyNumberFormat="1" applyFont="1" applyFill="1" applyBorder="1" applyAlignment="1" applyProtection="1">
      <alignment vertical="center" wrapText="1"/>
      <protection locked="0"/>
    </xf>
    <xf numFmtId="49" fontId="10" fillId="7" borderId="14" xfId="1" applyNumberFormat="1" applyFont="1" applyFill="1" applyBorder="1" applyAlignment="1" applyProtection="1">
      <alignment horizontal="left" vertical="center" wrapText="1"/>
      <protection locked="0"/>
    </xf>
    <xf numFmtId="49" fontId="7" fillId="7" borderId="13" xfId="1" applyNumberFormat="1" applyFont="1" applyFill="1" applyBorder="1" applyAlignment="1" applyProtection="1">
      <alignment horizontal="left" vertical="center" wrapText="1"/>
      <protection locked="0"/>
    </xf>
    <xf numFmtId="49" fontId="0" fillId="0" borderId="0" xfId="0" applyNumberFormat="1"/>
    <xf numFmtId="0" fontId="11" fillId="4" borderId="9" xfId="1" applyFont="1" applyFill="1" applyBorder="1" applyAlignment="1">
      <alignment horizontal="center" vertical="center" wrapText="1"/>
    </xf>
    <xf numFmtId="49" fontId="7" fillId="7" borderId="4" xfId="1" applyNumberFormat="1" applyFont="1" applyFill="1" applyBorder="1" applyAlignment="1" applyProtection="1">
      <alignment horizontal="left" vertical="center" wrapText="1"/>
      <protection locked="0"/>
    </xf>
    <xf numFmtId="49" fontId="10" fillId="8" borderId="6" xfId="1" applyNumberFormat="1" applyFont="1" applyFill="1" applyBorder="1" applyAlignment="1" applyProtection="1">
      <alignment horizontal="left" vertical="center" wrapText="1"/>
      <protection locked="0"/>
    </xf>
    <xf numFmtId="49" fontId="10" fillId="7" borderId="4" xfId="1" applyNumberFormat="1" applyFont="1" applyFill="1" applyBorder="1" applyAlignment="1" applyProtection="1">
      <alignment horizontal="left" vertical="center" wrapText="1"/>
      <protection locked="0"/>
    </xf>
    <xf numFmtId="0" fontId="13" fillId="3" borderId="9" xfId="1" applyFont="1" applyFill="1" applyBorder="1" applyAlignment="1">
      <alignment horizontal="center" vertical="center" wrapText="1"/>
    </xf>
    <xf numFmtId="49" fontId="7" fillId="7" borderId="13" xfId="1" applyNumberFormat="1" applyFont="1" applyFill="1" applyBorder="1" applyAlignment="1" applyProtection="1">
      <alignment horizontal="left" vertical="center" wrapText="1"/>
      <protection locked="0"/>
    </xf>
    <xf numFmtId="49" fontId="7" fillId="7" borderId="14" xfId="1" applyNumberFormat="1" applyFont="1" applyFill="1" applyBorder="1" applyAlignment="1" applyProtection="1">
      <alignment horizontal="left" vertical="center" wrapText="1"/>
      <protection locked="0"/>
    </xf>
    <xf numFmtId="0" fontId="10" fillId="7" borderId="4" xfId="1" applyFont="1" applyFill="1" applyBorder="1" applyAlignment="1" applyProtection="1">
      <alignment horizontal="left" vertical="center" wrapText="1"/>
      <protection locked="0"/>
    </xf>
    <xf numFmtId="0" fontId="4" fillId="3" borderId="1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center" vertical="center" wrapText="1"/>
    </xf>
    <xf numFmtId="0" fontId="12" fillId="5" borderId="1" xfId="1" applyFont="1" applyFill="1" applyBorder="1" applyAlignment="1">
      <alignment horizontal="left" vertical="center" wrapText="1"/>
    </xf>
    <xf numFmtId="0" fontId="12" fillId="5" borderId="2" xfId="1" applyFont="1" applyFill="1" applyBorder="1" applyAlignment="1">
      <alignment horizontal="left" vertical="center" wrapText="1"/>
    </xf>
    <xf numFmtId="0" fontId="12" fillId="5" borderId="16" xfId="1" applyFont="1" applyFill="1" applyBorder="1" applyAlignment="1">
      <alignment horizontal="left" vertical="center" wrapText="1"/>
    </xf>
    <xf numFmtId="0" fontId="12" fillId="5" borderId="10" xfId="1" applyFont="1" applyFill="1" applyBorder="1" applyAlignment="1">
      <alignment horizontal="left" vertical="center" wrapText="1"/>
    </xf>
    <xf numFmtId="0" fontId="12" fillId="5" borderId="11" xfId="1" applyFont="1" applyFill="1" applyBorder="1" applyAlignment="1">
      <alignment horizontal="left" vertical="center" wrapText="1"/>
    </xf>
    <xf numFmtId="0" fontId="12" fillId="5" borderId="15" xfId="1" applyFont="1" applyFill="1" applyBorder="1" applyAlignment="1">
      <alignment horizontal="left" vertical="center" wrapText="1"/>
    </xf>
    <xf numFmtId="0" fontId="8" fillId="5" borderId="1" xfId="1" applyFont="1" applyFill="1" applyBorder="1" applyAlignment="1">
      <alignment horizontal="left" vertical="center" wrapText="1"/>
    </xf>
    <xf numFmtId="0" fontId="8" fillId="5" borderId="2" xfId="1" applyFont="1" applyFill="1" applyBorder="1" applyAlignment="1">
      <alignment horizontal="left" vertical="center" wrapText="1"/>
    </xf>
    <xf numFmtId="0" fontId="8" fillId="5" borderId="16" xfId="1" applyFont="1" applyFill="1" applyBorder="1" applyAlignment="1">
      <alignment horizontal="left" vertical="center" wrapText="1"/>
    </xf>
    <xf numFmtId="0" fontId="8" fillId="5" borderId="3" xfId="1" applyFont="1" applyFill="1" applyBorder="1" applyAlignment="1">
      <alignment horizontal="left" vertical="center" wrapText="1"/>
    </xf>
    <xf numFmtId="0" fontId="7" fillId="7" borderId="1" xfId="1" applyFont="1" applyFill="1" applyBorder="1" applyAlignment="1" applyProtection="1">
      <alignment horizontal="center" vertical="center" wrapText="1"/>
      <protection locked="0"/>
    </xf>
    <xf numFmtId="0" fontId="7" fillId="7" borderId="2" xfId="1" applyFont="1" applyFill="1" applyBorder="1" applyAlignment="1" applyProtection="1">
      <alignment horizontal="center" vertical="center" wrapText="1"/>
      <protection locked="0"/>
    </xf>
    <xf numFmtId="0" fontId="7" fillId="7" borderId="3" xfId="1" applyFont="1" applyFill="1" applyBorder="1" applyAlignment="1" applyProtection="1">
      <alignment horizontal="center" vertical="center" wrapText="1"/>
      <protection locked="0"/>
    </xf>
    <xf numFmtId="0" fontId="9" fillId="6" borderId="4" xfId="1" applyFont="1" applyFill="1" applyBorder="1" applyAlignment="1">
      <alignment horizontal="left" vertical="center" wrapText="1"/>
    </xf>
    <xf numFmtId="0" fontId="9" fillId="6" borderId="1" xfId="1" applyFont="1" applyFill="1" applyBorder="1" applyAlignment="1">
      <alignment horizontal="left" vertical="center" wrapText="1"/>
    </xf>
    <xf numFmtId="0" fontId="9" fillId="6" borderId="2" xfId="1" applyFont="1" applyFill="1" applyBorder="1" applyAlignment="1">
      <alignment horizontal="left" vertical="center" wrapText="1"/>
    </xf>
    <xf numFmtId="0" fontId="9" fillId="6" borderId="3" xfId="1" applyFont="1" applyFill="1" applyBorder="1" applyAlignment="1">
      <alignment horizontal="left" vertical="center" wrapText="1"/>
    </xf>
    <xf numFmtId="0" fontId="11" fillId="6" borderId="4" xfId="1" applyFont="1" applyFill="1" applyBorder="1" applyAlignment="1">
      <alignment horizontal="left" vertical="center" wrapText="1"/>
    </xf>
    <xf numFmtId="49" fontId="7" fillId="8" borderId="7" xfId="1" applyNumberFormat="1" applyFont="1" applyFill="1" applyBorder="1" applyAlignment="1" applyProtection="1">
      <alignment horizontal="center" vertical="center" wrapText="1"/>
      <protection locked="0"/>
    </xf>
    <xf numFmtId="49" fontId="7" fillId="8" borderId="8" xfId="1" applyNumberFormat="1" applyFont="1" applyFill="1" applyBorder="1" applyAlignment="1" applyProtection="1">
      <alignment horizontal="center" vertical="center" wrapText="1"/>
      <protection locked="0"/>
    </xf>
  </cellXfs>
  <cellStyles count="2">
    <cellStyle name="Normal" xfId="1" xr:uid="{00000000-0005-0000-0000-000000000000}"/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topLeftCell="A4" zoomScaleNormal="100" workbookViewId="0">
      <selection activeCell="C7" sqref="C7:H7"/>
    </sheetView>
  </sheetViews>
  <sheetFormatPr defaultRowHeight="15"/>
  <cols>
    <col min="1" max="2" width="18" style="5" customWidth="1"/>
    <col min="3" max="3" width="28" style="5" customWidth="1"/>
    <col min="4" max="4" width="24" style="5" customWidth="1"/>
    <col min="5" max="6" width="18" style="5" customWidth="1"/>
    <col min="7" max="7" width="20" style="5" customWidth="1"/>
    <col min="8" max="8" width="28" style="5" customWidth="1"/>
    <col min="9" max="16384" width="9" style="5"/>
  </cols>
  <sheetData>
    <row r="1" spans="1:8" ht="36" customHeight="1">
      <c r="A1" s="30" t="s">
        <v>0</v>
      </c>
      <c r="B1" s="31"/>
      <c r="C1" s="31"/>
      <c r="D1" s="31"/>
      <c r="E1" s="31"/>
      <c r="F1" s="31"/>
      <c r="G1" s="31"/>
      <c r="H1" s="32"/>
    </row>
    <row r="2" spans="1:8">
      <c r="A2" s="12"/>
      <c r="B2" s="6"/>
      <c r="C2" s="6"/>
      <c r="D2" s="6"/>
      <c r="E2" s="6"/>
      <c r="F2" s="6"/>
      <c r="G2" s="6"/>
      <c r="H2" s="10"/>
    </row>
    <row r="3" spans="1:8" ht="24" customHeight="1">
      <c r="A3" s="33" t="s">
        <v>1</v>
      </c>
      <c r="B3" s="34"/>
      <c r="C3" s="34"/>
      <c r="D3" s="34"/>
      <c r="E3" s="34"/>
      <c r="F3" s="34"/>
      <c r="G3" s="34"/>
      <c r="H3" s="35"/>
    </row>
    <row r="4" spans="1:8" ht="53.25" customHeight="1">
      <c r="A4" s="46" t="s">
        <v>47</v>
      </c>
      <c r="B4" s="46"/>
      <c r="C4" s="23"/>
      <c r="D4" s="23"/>
      <c r="E4" s="23"/>
      <c r="F4" s="23"/>
      <c r="G4" s="23"/>
      <c r="H4" s="23"/>
    </row>
    <row r="5" spans="1:8" ht="47.25" customHeight="1">
      <c r="A5" s="46" t="s">
        <v>46</v>
      </c>
      <c r="B5" s="46"/>
      <c r="C5" s="23"/>
      <c r="D5" s="23"/>
      <c r="E5" s="23"/>
      <c r="F5" s="23"/>
      <c r="G5" s="23"/>
      <c r="H5" s="23"/>
    </row>
    <row r="6" spans="1:8" ht="30" customHeight="1">
      <c r="A6" s="46" t="s">
        <v>4</v>
      </c>
      <c r="B6" s="46"/>
      <c r="C6" s="16"/>
      <c r="D6" s="17" t="s">
        <v>44</v>
      </c>
      <c r="E6" s="51"/>
      <c r="F6" s="52"/>
      <c r="G6" s="17" t="s">
        <v>6</v>
      </c>
      <c r="H6" s="16"/>
    </row>
    <row r="7" spans="1:8" ht="30" customHeight="1">
      <c r="A7" s="46" t="s">
        <v>7</v>
      </c>
      <c r="B7" s="46"/>
      <c r="C7" s="23"/>
      <c r="D7" s="23"/>
      <c r="E7" s="23"/>
      <c r="F7" s="23"/>
      <c r="G7" s="23"/>
      <c r="H7" s="23"/>
    </row>
    <row r="8" spans="1:8" ht="58.5" customHeight="1">
      <c r="A8" s="46" t="s">
        <v>8</v>
      </c>
      <c r="B8" s="46"/>
      <c r="C8" s="18" t="s">
        <v>9</v>
      </c>
      <c r="D8" s="17" t="s">
        <v>10</v>
      </c>
      <c r="E8" s="24" t="s">
        <v>11</v>
      </c>
      <c r="F8" s="25"/>
      <c r="G8" s="17" t="s">
        <v>48</v>
      </c>
      <c r="H8" s="19"/>
    </row>
    <row r="9" spans="1:8">
      <c r="A9" s="12"/>
      <c r="B9" s="6"/>
      <c r="C9" s="6"/>
      <c r="D9" s="6"/>
      <c r="E9" s="6"/>
      <c r="F9" s="6"/>
      <c r="G9" s="6"/>
      <c r="H9" s="10"/>
    </row>
    <row r="10" spans="1:8" ht="24" customHeight="1">
      <c r="A10" s="36" t="s">
        <v>13</v>
      </c>
      <c r="B10" s="37"/>
      <c r="C10" s="37"/>
      <c r="D10" s="37"/>
      <c r="E10" s="37"/>
      <c r="F10" s="37"/>
      <c r="G10" s="37"/>
      <c r="H10" s="38"/>
    </row>
    <row r="11" spans="1:8" ht="32.1" customHeight="1">
      <c r="A11" s="7" t="s">
        <v>14</v>
      </c>
      <c r="B11" s="7" t="s">
        <v>15</v>
      </c>
      <c r="C11" s="7" t="s">
        <v>16</v>
      </c>
      <c r="D11" s="7" t="s">
        <v>17</v>
      </c>
      <c r="E11" s="7" t="s">
        <v>18</v>
      </c>
      <c r="F11" s="7" t="s">
        <v>19</v>
      </c>
      <c r="G11" s="26" t="s">
        <v>20</v>
      </c>
      <c r="H11" s="26"/>
    </row>
    <row r="12" spans="1:8" ht="27.95" customHeight="1">
      <c r="A12" s="8">
        <v>1</v>
      </c>
      <c r="B12" s="8" t="s">
        <v>21</v>
      </c>
      <c r="C12" s="20"/>
      <c r="D12" s="20"/>
      <c r="E12" s="14"/>
      <c r="F12" s="20"/>
      <c r="G12" s="27"/>
      <c r="H12" s="27"/>
    </row>
    <row r="13" spans="1:8" ht="27.95" customHeight="1">
      <c r="A13" s="9">
        <v>2</v>
      </c>
      <c r="B13" s="9" t="s">
        <v>22</v>
      </c>
      <c r="C13" s="16"/>
      <c r="D13" s="16"/>
      <c r="E13" s="15"/>
      <c r="F13" s="16"/>
      <c r="G13" s="23"/>
      <c r="H13" s="23"/>
    </row>
    <row r="14" spans="1:8" ht="27.95" customHeight="1">
      <c r="A14" s="9">
        <v>3</v>
      </c>
      <c r="B14" s="9" t="s">
        <v>22</v>
      </c>
      <c r="C14" s="16"/>
      <c r="D14" s="16"/>
      <c r="E14" s="15"/>
      <c r="F14" s="16"/>
      <c r="G14" s="23"/>
      <c r="H14" s="23"/>
    </row>
    <row r="15" spans="1:8" ht="27.95" customHeight="1">
      <c r="A15" s="9">
        <v>4</v>
      </c>
      <c r="B15" s="9" t="s">
        <v>22</v>
      </c>
      <c r="C15" s="16"/>
      <c r="D15" s="16"/>
      <c r="E15" s="15"/>
      <c r="F15" s="16"/>
      <c r="G15" s="23"/>
      <c r="H15" s="23"/>
    </row>
    <row r="16" spans="1:8" ht="27.95" customHeight="1">
      <c r="A16" s="9">
        <v>5</v>
      </c>
      <c r="B16" s="9" t="s">
        <v>22</v>
      </c>
      <c r="C16" s="16"/>
      <c r="D16" s="16"/>
      <c r="E16" s="15"/>
      <c r="F16" s="16"/>
      <c r="G16" s="23"/>
      <c r="H16" s="23"/>
    </row>
    <row r="17" spans="1:8" ht="27.95" customHeight="1">
      <c r="A17" s="9" t="s">
        <v>23</v>
      </c>
      <c r="B17" s="9" t="s">
        <v>24</v>
      </c>
      <c r="C17" s="16"/>
      <c r="D17" s="16"/>
      <c r="E17" s="15"/>
      <c r="F17" s="16"/>
      <c r="G17" s="23"/>
      <c r="H17" s="23"/>
    </row>
    <row r="18" spans="1:8" ht="27.95" customHeight="1">
      <c r="A18" s="9" t="s">
        <v>25</v>
      </c>
      <c r="B18" s="9" t="s">
        <v>24</v>
      </c>
      <c r="C18" s="16"/>
      <c r="D18" s="16"/>
      <c r="E18" s="15"/>
      <c r="F18" s="16"/>
      <c r="G18" s="23"/>
      <c r="H18" s="28"/>
    </row>
    <row r="19" spans="1:8">
      <c r="A19" s="12"/>
      <c r="B19" s="6"/>
      <c r="C19" s="6"/>
      <c r="D19" s="6"/>
      <c r="E19" s="6"/>
      <c r="F19" s="6"/>
      <c r="G19" s="6"/>
      <c r="H19" s="10"/>
    </row>
    <row r="20" spans="1:8" ht="24" customHeight="1">
      <c r="A20" s="39" t="s">
        <v>43</v>
      </c>
      <c r="B20" s="40"/>
      <c r="C20" s="40"/>
      <c r="D20" s="40"/>
      <c r="E20" s="40"/>
      <c r="F20" s="40"/>
      <c r="G20" s="40"/>
      <c r="H20" s="41"/>
    </row>
    <row r="21" spans="1:8" ht="38.1" customHeight="1">
      <c r="A21" s="47" t="s">
        <v>42</v>
      </c>
      <c r="B21" s="48"/>
      <c r="C21" s="49"/>
      <c r="D21" s="13"/>
      <c r="E21" s="46" t="s">
        <v>27</v>
      </c>
      <c r="F21" s="46"/>
      <c r="G21" s="29" t="s">
        <v>28</v>
      </c>
      <c r="H21" s="29"/>
    </row>
    <row r="22" spans="1:8" ht="33.950000000000003" customHeight="1">
      <c r="A22" s="47" t="s">
        <v>29</v>
      </c>
      <c r="B22" s="48"/>
      <c r="C22" s="49"/>
      <c r="D22" s="29" t="s">
        <v>30</v>
      </c>
      <c r="E22" s="29"/>
      <c r="F22" s="29"/>
      <c r="G22" s="29"/>
      <c r="H22" s="29"/>
    </row>
    <row r="23" spans="1:8" ht="33.950000000000003" customHeight="1">
      <c r="A23" s="47" t="s">
        <v>31</v>
      </c>
      <c r="B23" s="48"/>
      <c r="C23" s="49"/>
      <c r="D23" s="29" t="s">
        <v>32</v>
      </c>
      <c r="E23" s="29"/>
      <c r="F23" s="29"/>
      <c r="G23" s="29"/>
      <c r="H23" s="29"/>
    </row>
    <row r="24" spans="1:8">
      <c r="A24" s="12"/>
      <c r="B24" s="6"/>
      <c r="C24" s="6"/>
      <c r="D24" s="6"/>
      <c r="E24" s="6"/>
      <c r="F24" s="6"/>
      <c r="G24" s="6"/>
      <c r="H24" s="10"/>
    </row>
    <row r="25" spans="1:8" ht="24" customHeight="1">
      <c r="A25" s="39" t="s">
        <v>33</v>
      </c>
      <c r="B25" s="40"/>
      <c r="C25" s="40"/>
      <c r="D25" s="40"/>
      <c r="E25" s="40"/>
      <c r="F25" s="40"/>
      <c r="G25" s="40"/>
      <c r="H25" s="42"/>
    </row>
    <row r="26" spans="1:8" ht="30" customHeight="1">
      <c r="A26" s="50" t="s">
        <v>49</v>
      </c>
      <c r="B26" s="50"/>
      <c r="C26" s="50"/>
      <c r="D26" s="50"/>
      <c r="E26" s="50"/>
      <c r="F26" s="50"/>
      <c r="G26" s="50"/>
      <c r="H26" s="50"/>
    </row>
    <row r="27" spans="1:8" ht="80.099999999999994" customHeight="1">
      <c r="A27" s="43"/>
      <c r="B27" s="44"/>
      <c r="C27" s="44"/>
      <c r="D27" s="44"/>
      <c r="E27" s="44"/>
      <c r="F27" s="44"/>
      <c r="G27" s="44"/>
      <c r="H27" s="45"/>
    </row>
    <row r="28" spans="1:8">
      <c r="A28" s="12"/>
      <c r="B28" s="6"/>
      <c r="C28" s="6"/>
      <c r="D28" s="6"/>
      <c r="E28" s="6"/>
      <c r="F28" s="6"/>
      <c r="G28" s="6"/>
      <c r="H28" s="11"/>
    </row>
    <row r="29" spans="1:8" ht="39.950000000000003" customHeight="1">
      <c r="A29" s="22" t="s">
        <v>45</v>
      </c>
      <c r="B29" s="22"/>
      <c r="C29" s="22"/>
      <c r="D29" s="22"/>
      <c r="E29" s="22"/>
      <c r="F29" s="22"/>
      <c r="G29" s="22"/>
      <c r="H29" s="22"/>
    </row>
  </sheetData>
  <sheetProtection algorithmName="SHA-512" hashValue="OHdKtGJYRF63yV/w2Rx/Q0T8nyNFDH5JuE4ISK2uD6OhPT4sVZHVDiZk6ivgF67++QeyURSK8uH3PxXN4BGY/g==" saltValue="5KFQN0EZtzh0QY8EhLegQw==" spinCount="100000" sheet="1" objects="1" scenarios="1" selectLockedCells="1"/>
  <mergeCells count="33">
    <mergeCell ref="A26:H26"/>
    <mergeCell ref="E6:F6"/>
    <mergeCell ref="D23:H23"/>
    <mergeCell ref="A1:H1"/>
    <mergeCell ref="A3:H3"/>
    <mergeCell ref="A10:H10"/>
    <mergeCell ref="A20:H20"/>
    <mergeCell ref="A25:H25"/>
    <mergeCell ref="A8:B8"/>
    <mergeCell ref="A4:B4"/>
    <mergeCell ref="A5:B5"/>
    <mergeCell ref="A6:B6"/>
    <mergeCell ref="A7:B7"/>
    <mergeCell ref="A21:C21"/>
    <mergeCell ref="E21:F21"/>
    <mergeCell ref="A22:C22"/>
    <mergeCell ref="A23:C23"/>
    <mergeCell ref="A29:H29"/>
    <mergeCell ref="C4:H4"/>
    <mergeCell ref="C5:H5"/>
    <mergeCell ref="C7:H7"/>
    <mergeCell ref="E8:F8"/>
    <mergeCell ref="G11:H11"/>
    <mergeCell ref="G12:H12"/>
    <mergeCell ref="G13:H13"/>
    <mergeCell ref="G14:H14"/>
    <mergeCell ref="G15:H15"/>
    <mergeCell ref="G16:H16"/>
    <mergeCell ref="G17:H17"/>
    <mergeCell ref="G18:H18"/>
    <mergeCell ref="G21:H21"/>
    <mergeCell ref="D22:H22"/>
    <mergeCell ref="A27:H27"/>
  </mergeCells>
  <dataValidations xWindow="969" yWindow="608" count="4">
    <dataValidation type="date" allowBlank="1" showInputMessage="1" showErrorMessage="1" errorTitle="Неверный формат даты" error="Введите дату рождения в формате дд.мм.гггг. Например: 22.11.2002." promptTitle="Дата рождения" prompt="Введите дату как дату Excel. Она будет отображаться в формате дд.мм.гггг." sqref="E12:E18" xr:uid="{00000000-0002-0000-0000-000000000000}">
      <formula1>DATE(1900,1,1)</formula1>
      <formula2>TODAY()</formula2>
    </dataValidation>
    <dataValidation type="custom" errorStyle="warning" allowBlank="1" showInputMessage="1" showErrorMessage="1" errorTitle="Проверьте e-mail" error="E-mail лучше указать в формате name@example.com. Введите один адрес." promptTitle="E-mail капитана" prompt="Укажите один действующий e-mail капитана. Пример: igra@ng-sova.ru" sqref="C8" xr:uid="{00000000-0002-0000-0000-000001000000}">
      <formula1>OR(C8="",C8="igra@ng-sova.ru",AND(ISNUMBER(SEARCH("@",C8)),ISNUMBER(SEARCH(".",C8))))</formula1>
    </dataValidation>
    <dataValidation type="custom" errorStyle="warning" allowBlank="1" showInputMessage="1" showErrorMessage="1" errorTitle="Проверьте номер телефона" error="Номер телефона лучше указывать в международном формате и начинать с «+». Например: +7 (999) 999-99-99" promptTitle="Формат телефона" prompt="Укажите номер в международном формате. Например: +7 (999) 999-99-99" sqref="E8" xr:uid="{00000000-0002-0000-0000-000002000000}">
      <formula1>OR(E8="",LEFT(E8,1)="+")</formula1>
    </dataValidation>
    <dataValidation type="list" showInputMessage="1" showErrorMessage="1" errorTitle="Выберите ответ из списка" error="В этом поле можно выбрать только «Да» или «Нет»." promptTitle="Нужно ли письмо с ответом" prompt="Выберите «Да» или «Нет» из выпадающего списка." sqref="D21" xr:uid="{00000000-0002-0000-0000-000003000000}">
      <formula1>"Да,Нет"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9"/>
  <sheetViews>
    <sheetView topLeftCell="M1" workbookViewId="0">
      <selection activeCell="T3" sqref="T3:T8"/>
    </sheetView>
  </sheetViews>
  <sheetFormatPr defaultRowHeight="14.25"/>
  <cols>
    <col min="1" max="1" width="32" customWidth="1"/>
    <col min="2" max="2" width="22" customWidth="1"/>
    <col min="3" max="3" width="14" customWidth="1"/>
    <col min="4" max="4" width="20" customWidth="1"/>
    <col min="5" max="5" width="16" customWidth="1"/>
    <col min="6" max="6" width="24" customWidth="1"/>
    <col min="7" max="7" width="26" customWidth="1"/>
    <col min="8" max="9" width="22" customWidth="1"/>
    <col min="10" max="10" width="24" customWidth="1"/>
    <col min="11" max="11" width="18" customWidth="1"/>
    <col min="12" max="12" width="24" customWidth="1"/>
    <col min="13" max="14" width="28" customWidth="1"/>
    <col min="15" max="15" width="18" customWidth="1"/>
    <col min="16" max="16" width="8" customWidth="1"/>
    <col min="17" max="17" width="28" customWidth="1"/>
    <col min="18" max="18" width="24" customWidth="1"/>
    <col min="19" max="19" width="14" customWidth="1"/>
    <col min="20" max="20" width="10" customWidth="1"/>
    <col min="21" max="21" width="18" customWidth="1"/>
    <col min="22" max="22" width="24" customWidth="1"/>
    <col min="23" max="23" width="36" customWidth="1"/>
  </cols>
  <sheetData>
    <row r="1" spans="1:23" ht="24" customHeight="1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34</v>
      </c>
      <c r="H1" s="1" t="s">
        <v>8</v>
      </c>
      <c r="I1" s="1" t="s">
        <v>35</v>
      </c>
      <c r="J1" s="1" t="s">
        <v>12</v>
      </c>
      <c r="K1" s="1" t="s">
        <v>26</v>
      </c>
      <c r="L1" s="1" t="s">
        <v>27</v>
      </c>
      <c r="M1" s="1" t="s">
        <v>36</v>
      </c>
      <c r="N1" s="1" t="s">
        <v>37</v>
      </c>
      <c r="O1" s="1" t="s">
        <v>38</v>
      </c>
      <c r="P1" s="1" t="s">
        <v>14</v>
      </c>
      <c r="Q1" s="1" t="s">
        <v>39</v>
      </c>
      <c r="R1" s="1" t="s">
        <v>17</v>
      </c>
      <c r="S1" s="1" t="s">
        <v>18</v>
      </c>
      <c r="T1" s="1" t="s">
        <v>40</v>
      </c>
      <c r="U1" s="1" t="s">
        <v>19</v>
      </c>
      <c r="V1" s="1" t="s">
        <v>20</v>
      </c>
      <c r="W1" s="1" t="s">
        <v>41</v>
      </c>
    </row>
    <row r="2" spans="1:23" ht="15" customHeight="1">
      <c r="A2" s="2" t="str">
        <f>IF(COUNTA(Заявка!$C12:$G12)&gt;0,IF(OR(TRIM(Заявка!$C$4&amp;"")=""),"-",TRIM(Заявка!$C$4&amp;"")),"")</f>
        <v/>
      </c>
      <c r="B2" s="2" t="str">
        <f>IF(COUNTA(Заявка!$C12:$G12)&gt;0,IF(OR(TRIM(Заявка!$C$5&amp;"")=""),"-",TRIM(Заявка!$C$5&amp;"")),"")</f>
        <v/>
      </c>
      <c r="C2" s="2" t="str">
        <f>IF(COUNTA(Заявка!$C12:$G12)&gt;0,IF(OR(TRIM(Заявка!$C$6&amp;"")=""),"-",TRIM(Заявка!$C$6&amp;"")),"")</f>
        <v/>
      </c>
      <c r="D2" s="2" t="str">
        <f>IF(COUNTA(Заявка!$C12:$G12)&gt;0,IF(OR(TRIM(Заявка!$E$6&amp;"")=""),"-",TRIM(Заявка!$E$6&amp;"")),"")</f>
        <v/>
      </c>
      <c r="E2" s="2" t="str">
        <f>IF(COUNTA(Заявка!$C12:$G12)&gt;0,IF(OR(TRIM(Заявка!$H$6&amp;"")=""),"-",TRIM(Заявка!$H$6&amp;"")),"")</f>
        <v/>
      </c>
      <c r="F2" s="2" t="str">
        <f>IF(COUNTA(Заявка!$C12:$G12)&gt;0,IF(OR(TRIM(Заявка!$C$7&amp;"")=""),"-",TRIM(Заявка!$C$7&amp;"")),"")</f>
        <v/>
      </c>
      <c r="G2" s="2" t="str">
        <f>IF(COUNTA(Заявка!$C12:$G12)&gt;0,IF(OR(TRIM(Заявка!$C$12&amp;"")=""),"-",PROPER(TRIM(Заявка!$C$12&amp;""))),"")</f>
        <v/>
      </c>
      <c r="H2" s="2" t="str">
        <f>IF(COUNTA(Заявка!$C12:$G12)&gt;0,IF(OR(TRIM(Заявка!$C$8&amp;"")="",TRIM(Заявка!$C$8&amp;"")="igra@ng-sova.ru"),"-",TRIM(Заявка!$C$8&amp;"")),"")</f>
        <v/>
      </c>
      <c r="I2" s="2" t="str">
        <f>IF(COUNTA(Заявка!$C12:$G12)&gt;0,IF(OR(TRIM(Заявка!$E$8&amp;"")="",TRIM(Заявка!$E$8&amp;"")="+7 (999) 999-99-99"),"-",TRIM(Заявка!$E$8&amp;"")),"")</f>
        <v/>
      </c>
      <c r="J2" s="2" t="str">
        <f>IF(COUNTA(Заявка!$C12:$G12)&gt;0,IF(OR(TRIM(Заявка!$H$8&amp;"")="",TRIM(Заявка!$H$8&amp;"")="https://t.me/username"),"-",TRIM(Заявка!$H$8&amp;"")),"")</f>
        <v/>
      </c>
      <c r="K2" s="2" t="str">
        <f>IF(COUNTA(Заявка!$C12:$G12)&gt;0,IF(OR(TRIM(Заявка!$D$21&amp;"")=""),"-",TRIM(Заявка!$D$21&amp;"")),"")</f>
        <v/>
      </c>
      <c r="L2" s="2" t="str">
        <f>IF(COUNTA(Заявка!$C12:$G12)&gt;0,IF(TRIM(Заявка!$D$21&amp;"")="Да",IF(OR(TRIM(Заявка!$G$21&amp;"")="",TRIM(Заявка!$G$21&amp;"")="например: Генеральный директор"),"-",TRIM(Заявка!$G$21&amp;"")),"-"),"")</f>
        <v/>
      </c>
      <c r="M2" s="2" t="str">
        <f>IF(COUNTA(Заявка!$C12:$G12)&gt;0,IF(TRIM(Заявка!$D$21&amp;"")="Да",IF(OR(TRIM(Заявка!$D$22&amp;"")="",TRIM(Заявка!$D$22&amp;"")="Иванов Иван Иванович"),"-",PROPER(TRIM(Заявка!$D$22&amp;""))),"-"),"")</f>
        <v/>
      </c>
      <c r="N2" s="2" t="str">
        <f>IF(COUNTA(Заявка!$C12:$G12)&gt;0,IF(TRIM(Заявка!$D$21&amp;"")="Да",IF(OR(TRIM(Заявка!$D$23&amp;"")="",TRIM(Заявка!$D$23&amp;"")="Иванову Ивану Ивановичу"),"-",PROPER(TRIM(Заявка!$D$23&amp;""))),"-"),"")</f>
        <v/>
      </c>
      <c r="O2" s="2" t="str">
        <f>IF(COUNTA(Заявка!$C12:$G12)&gt;0,IF(OR(TRIM(Заявка!$B12&amp;"")=""),"-",TRIM(Заявка!$B12&amp;"")),"")</f>
        <v/>
      </c>
      <c r="P2" s="2" t="str">
        <f>IF(COUNTA(Заявка!$C12:$G12)&gt;0,IF(OR(TRIM(Заявка!$A12&amp;"")=""),"-",TRIM(Заявка!$A12&amp;"")),"")</f>
        <v/>
      </c>
      <c r="Q2" s="2" t="str">
        <f>IF(COUNTA(Заявка!$C12:$G12)&gt;0,IF(OR(TRIM(Заявка!$C12&amp;"")=""),"-",PROPER(TRIM(Заявка!$C12&amp;""))),"")</f>
        <v/>
      </c>
      <c r="R2" s="2" t="str">
        <f>IF(COUNTA(Заявка!$C12:$G12)&gt;0,IF(OR(TRIM(Заявка!$D12&amp;"")=""),"-",TRIM(Заявка!$D12&amp;"")),"")</f>
        <v/>
      </c>
      <c r="S2" s="3" t="str">
        <f>IF(COUNTA(Заявка!$C12:$G12)&gt;0,IF(OR(Заявка!$E12="",NOT(ISNUMBER(Заявка!$E12))),"-",Заявка!$E12),"")</f>
        <v/>
      </c>
      <c r="T2" s="4" t="str">
        <f>IF(COUNTA(Заявка!$C12:$G12)&gt;0,IF(OR(Заявка!$E12="",NOT(ISNUMBER(Заявка!$E12))),"-",DATEDIF(Заявка!$E12,DATE(2026,12,4),"Y")),"")</f>
        <v/>
      </c>
      <c r="U2" s="2" t="str">
        <f>IF(COUNTA(Заявка!$C12:$G12)&gt;0,IF(OR(TRIM(Заявка!$F12&amp;"")=""),"-",TRIM(Заявка!$F12&amp;"")),"")</f>
        <v/>
      </c>
      <c r="V2" s="2" t="str">
        <f>IF(COUNTA(Заявка!$C12:$G12)&gt;0,IF(OR(TRIM(Заявка!$G12&amp;"")=""),"-",TRIM(Заявка!$G12&amp;"")),"")</f>
        <v/>
      </c>
      <c r="W2" s="2" t="str">
        <f>IF(COUNTA(Заявка!$C12:$G12)&gt;0,IF(OR(TRIM(Заявка!$A$27&amp;"")=""),"-",TRIM(Заявка!$A$27&amp;"")),"")</f>
        <v/>
      </c>
    </row>
    <row r="3" spans="1:23" ht="15" customHeight="1">
      <c r="A3" s="2" t="str">
        <f>IF(COUNTA(Заявка!$C13:$G13)&gt;0,IF(OR(TRIM(Заявка!$C$4&amp;"")=""),"-",TRIM(Заявка!$C$4&amp;"")),"")</f>
        <v/>
      </c>
      <c r="B3" s="2" t="str">
        <f>IF(COUNTA(Заявка!$C13:$G13)&gt;0,IF(OR(TRIM(Заявка!$C$5&amp;"")=""),"-",TRIM(Заявка!$C$5&amp;"")),"")</f>
        <v/>
      </c>
      <c r="C3" s="2" t="str">
        <f>IF(COUNTA(Заявка!$C13:$G13)&gt;0,IF(OR(TRIM(Заявка!$C$6&amp;"")=""),"-",TRIM(Заявка!$C$6&amp;"")),"")</f>
        <v/>
      </c>
      <c r="D3" s="2" t="str">
        <f>IF(COUNTA(Заявка!$C13:$G13)&gt;0,IF(OR(TRIM(Заявка!$E$6&amp;"")=""),"-",TRIM(Заявка!$E$6&amp;"")),"")</f>
        <v/>
      </c>
      <c r="E3" s="2" t="str">
        <f>IF(COUNTA(Заявка!$C13:$G13)&gt;0,IF(OR(TRIM(Заявка!$H$6&amp;"")=""),"-",TRIM(Заявка!$H$6&amp;"")),"")</f>
        <v/>
      </c>
      <c r="F3" s="2" t="str">
        <f>IF(COUNTA(Заявка!$C13:$G13)&gt;0,IF(OR(TRIM(Заявка!$C$7&amp;"")=""),"-",TRIM(Заявка!$C$7&amp;"")),"")</f>
        <v/>
      </c>
      <c r="G3" s="2" t="str">
        <f>IF(COUNTA(Заявка!$C13:$G13)&gt;0,IF(OR(TRIM(Заявка!$C$12&amp;"")=""),"-",PROPER(TRIM(Заявка!$C$12&amp;""))),"")</f>
        <v/>
      </c>
      <c r="H3" s="2" t="str">
        <f>IF(COUNTA(Заявка!$C13:$G13)&gt;0,IF(OR(TRIM(Заявка!$B$8&amp;"")="",TRIM(Заявка!$B$8&amp;"")="igra@ng-sova.ru"),"-",TRIM(Заявка!$B$8&amp;"")),"")</f>
        <v/>
      </c>
      <c r="I3" s="2" t="str">
        <f>IF(COUNTA(Заявка!$C13:$G13)&gt;0,IF(OR(TRIM(Заявка!$E$8&amp;"")="",TRIM(Заявка!$E$8&amp;"")="+7 (999) 999-99-99"),"-",TRIM(Заявка!$E$8&amp;"")),"")</f>
        <v/>
      </c>
      <c r="J3" s="2" t="str">
        <f>IF(COUNTA(Заявка!$C13:$G13)&gt;0,IF(OR(TRIM(Заявка!$H$8&amp;"")="",TRIM(Заявка!$H$8&amp;"")="https://t.me/username"),"-",TRIM(Заявка!$H$8&amp;"")),"")</f>
        <v/>
      </c>
      <c r="K3" s="2" t="str">
        <f>IF(COUNTA(Заявка!$C13:$G13)&gt;0,IF(OR(TRIM(Заявка!$D$21&amp;"")=""),"-",TRIM(Заявка!$D$21&amp;"")),"")</f>
        <v/>
      </c>
      <c r="L3" s="2" t="str">
        <f>IF(COUNTA(Заявка!$C13:$G13)&gt;0,IF(TRIM(Заявка!$D$21&amp;"")="Да",IF(OR(TRIM(Заявка!$G$21&amp;"")="",TRIM(Заявка!$G$21&amp;"")="например: Генеральный директор"),"-",TRIM(Заявка!$G$21&amp;"")),"-"),"")</f>
        <v/>
      </c>
      <c r="M3" s="2" t="str">
        <f>IF(COUNTA(Заявка!$C13:$G13)&gt;0,IF(TRIM(Заявка!$D$21&amp;"")="Да",IF(OR(TRIM(Заявка!$D$22&amp;"")="",TRIM(Заявка!$D$22&amp;"")="Иванов Иван Иванович"),"-",PROPER(TRIM(Заявка!$D$22&amp;""))),"-"),"")</f>
        <v/>
      </c>
      <c r="N3" s="2" t="str">
        <f>IF(COUNTA(Заявка!$C13:$G13)&gt;0,IF(TRIM(Заявка!$D$21&amp;"")="Да",IF(OR(TRIM(Заявка!$D$23&amp;"")="",TRIM(Заявка!$D$23&amp;"")="Иванову Ивану Ивановичу"),"-",PROPER(TRIM(Заявка!$D$23&amp;""))),"-"),"")</f>
        <v/>
      </c>
      <c r="O3" s="2" t="str">
        <f>IF(COUNTA(Заявка!$C13:$G13)&gt;0,IF(OR(TRIM(Заявка!$B13&amp;"")=""),"-",TRIM(Заявка!$B13&amp;"")),"")</f>
        <v/>
      </c>
      <c r="P3" s="2" t="str">
        <f>IF(COUNTA(Заявка!$C13:$G13)&gt;0,IF(OR(TRIM(Заявка!$A13&amp;"")=""),"-",TRIM(Заявка!$A13&amp;"")),"")</f>
        <v/>
      </c>
      <c r="Q3" s="2" t="str">
        <f>IF(COUNTA(Заявка!$C13:$G13)&gt;0,IF(OR(TRIM(Заявка!$C13&amp;"")=""),"-",PROPER(TRIM(Заявка!$C13&amp;""))),"")</f>
        <v/>
      </c>
      <c r="R3" s="2" t="str">
        <f>IF(COUNTA(Заявка!$C13:$G13)&gt;0,IF(OR(TRIM(Заявка!$D13&amp;"")=""),"-",TRIM(Заявка!$D13&amp;"")),"")</f>
        <v/>
      </c>
      <c r="S3" s="3" t="str">
        <f>IF(COUNTA(Заявка!$C13:$G13)&gt;0,IF(OR(Заявка!$E13="",NOT(ISNUMBER(Заявка!$E13))),"-",Заявка!$E13),"")</f>
        <v/>
      </c>
      <c r="T3" s="4" t="str">
        <f>IF(COUNTA(Заявка!$C13:$G13)&gt;0,IF(OR(Заявка!$E13="",NOT(ISNUMBER(Заявка!$E13))),"-",DATEDIF(Заявка!$E13,DATE(2026,12,4),"Y")),"")</f>
        <v/>
      </c>
      <c r="U3" s="2" t="str">
        <f>IF(COUNTA(Заявка!$C13:$G13)&gt;0,IF(OR(TRIM(Заявка!$F13&amp;"")=""),"-",TRIM(Заявка!$F13&amp;"")),"")</f>
        <v/>
      </c>
      <c r="V3" s="2" t="str">
        <f>IF(COUNTA(Заявка!$C13:$G13)&gt;0,IF(OR(TRIM(Заявка!$G13&amp;"")=""),"-",TRIM(Заявка!$G13&amp;"")),"")</f>
        <v/>
      </c>
      <c r="W3" s="2" t="str">
        <f>IF(COUNTA(Заявка!$C13:$G13)&gt;0,IF(OR(TRIM(Заявка!$A$27&amp;"")=""),"-",TRIM(Заявка!$A$27&amp;"")),"")</f>
        <v/>
      </c>
    </row>
    <row r="4" spans="1:23" ht="15" customHeight="1">
      <c r="A4" s="2" t="str">
        <f>IF(COUNTA(Заявка!$C14:$G14)&gt;0,IF(OR(TRIM(Заявка!$C$4&amp;"")=""),"-",TRIM(Заявка!$C$4&amp;"")),"")</f>
        <v/>
      </c>
      <c r="B4" s="2" t="str">
        <f>IF(COUNTA(Заявка!$C14:$G14)&gt;0,IF(OR(TRIM(Заявка!$C$5&amp;"")=""),"-",TRIM(Заявка!$C$5&amp;"")),"")</f>
        <v/>
      </c>
      <c r="C4" s="2" t="str">
        <f>IF(COUNTA(Заявка!$C14:$G14)&gt;0,IF(OR(TRIM(Заявка!$C$6&amp;"")=""),"-",TRIM(Заявка!$C$6&amp;"")),"")</f>
        <v/>
      </c>
      <c r="D4" s="2" t="str">
        <f>IF(COUNTA(Заявка!$C14:$G14)&gt;0,IF(OR(TRIM(Заявка!$E$6&amp;"")=""),"-",TRIM(Заявка!$E$6&amp;"")),"")</f>
        <v/>
      </c>
      <c r="E4" s="2" t="str">
        <f>IF(COUNTA(Заявка!$C14:$G14)&gt;0,IF(OR(TRIM(Заявка!$H$6&amp;"")=""),"-",TRIM(Заявка!$H$6&amp;"")),"")</f>
        <v/>
      </c>
      <c r="F4" s="2" t="str">
        <f>IF(COUNTA(Заявка!$C14:$G14)&gt;0,IF(OR(TRIM(Заявка!$C$7&amp;"")=""),"-",TRIM(Заявка!$C$7&amp;"")),"")</f>
        <v/>
      </c>
      <c r="G4" s="2" t="str">
        <f>IF(COUNTA(Заявка!$C14:$G14)&gt;0,IF(OR(TRIM(Заявка!$C$12&amp;"")=""),"-",PROPER(TRIM(Заявка!$C$12&amp;""))),"")</f>
        <v/>
      </c>
      <c r="H4" s="2" t="str">
        <f>IF(COUNTA(Заявка!$C14:$G14)&gt;0,IF(OR(TRIM(Заявка!$B$8&amp;"")="",TRIM(Заявка!$B$8&amp;"")="igra@ng-sova.ru"),"-",TRIM(Заявка!$B$8&amp;"")),"")</f>
        <v/>
      </c>
      <c r="I4" s="2" t="str">
        <f>IF(COUNTA(Заявка!$C14:$G14)&gt;0,IF(OR(TRIM(Заявка!$E$8&amp;"")="",TRIM(Заявка!$E$8&amp;"")="+7 (999) 999-99-99"),"-",TRIM(Заявка!$E$8&amp;"")),"")</f>
        <v/>
      </c>
      <c r="J4" s="2" t="str">
        <f>IF(COUNTA(Заявка!$C14:$G14)&gt;0,IF(OR(TRIM(Заявка!$H$8&amp;"")="",TRIM(Заявка!$H$8&amp;"")="https://t.me/username"),"-",TRIM(Заявка!$H$8&amp;"")),"")</f>
        <v/>
      </c>
      <c r="K4" s="2" t="str">
        <f>IF(COUNTA(Заявка!$C14:$G14)&gt;0,IF(OR(TRIM(Заявка!$D$21&amp;"")=""),"-",TRIM(Заявка!$D$21&amp;"")),"")</f>
        <v/>
      </c>
      <c r="L4" s="2" t="str">
        <f>IF(COUNTA(Заявка!$C14:$G14)&gt;0,IF(TRIM(Заявка!$D$21&amp;"")="Да",IF(OR(TRIM(Заявка!$G$21&amp;"")="",TRIM(Заявка!$G$21&amp;"")="например: Генеральный директор"),"-",TRIM(Заявка!$G$21&amp;"")),"-"),"")</f>
        <v/>
      </c>
      <c r="M4" s="2" t="str">
        <f>IF(COUNTA(Заявка!$C14:$G14)&gt;0,IF(TRIM(Заявка!$D$21&amp;"")="Да",IF(OR(TRIM(Заявка!$D$22&amp;"")="",TRIM(Заявка!$D$22&amp;"")="Иванов Иван Иванович"),"-",PROPER(TRIM(Заявка!$D$22&amp;""))),"-"),"")</f>
        <v/>
      </c>
      <c r="N4" s="2" t="str">
        <f>IF(COUNTA(Заявка!$C14:$G14)&gt;0,IF(TRIM(Заявка!$D$21&amp;"")="Да",IF(OR(TRIM(Заявка!$D$23&amp;"")="",TRIM(Заявка!$D$23&amp;"")="Иванову Ивану Ивановичу"),"-",PROPER(TRIM(Заявка!$D$23&amp;""))),"-"),"")</f>
        <v/>
      </c>
      <c r="O4" s="2" t="str">
        <f>IF(COUNTA(Заявка!$C14:$G14)&gt;0,IF(OR(TRIM(Заявка!$B14&amp;"")=""),"-",TRIM(Заявка!$B14&amp;"")),"")</f>
        <v/>
      </c>
      <c r="P4" s="2" t="str">
        <f>IF(COUNTA(Заявка!$C14:$G14)&gt;0,IF(OR(TRIM(Заявка!$A14&amp;"")=""),"-",TRIM(Заявка!$A14&amp;"")),"")</f>
        <v/>
      </c>
      <c r="Q4" s="2" t="str">
        <f>IF(COUNTA(Заявка!$C14:$G14)&gt;0,IF(OR(TRIM(Заявка!$C14&amp;"")=""),"-",PROPER(TRIM(Заявка!$C14&amp;""))),"")</f>
        <v/>
      </c>
      <c r="R4" s="2" t="str">
        <f>IF(COUNTA(Заявка!$C14:$G14)&gt;0,IF(OR(TRIM(Заявка!$D14&amp;"")=""),"-",TRIM(Заявка!$D14&amp;"")),"")</f>
        <v/>
      </c>
      <c r="S4" s="3" t="str">
        <f>IF(COUNTA(Заявка!$C14:$G14)&gt;0,IF(OR(Заявка!$E14="",NOT(ISNUMBER(Заявка!$E14))),"-",Заявка!$E14),"")</f>
        <v/>
      </c>
      <c r="T4" s="4" t="str">
        <f>IF(COUNTA(Заявка!$C14:$G14)&gt;0,IF(OR(Заявка!$E14="",NOT(ISNUMBER(Заявка!$E14))),"-",DATEDIF(Заявка!$E14,DATE(2026,12,4),"Y")),"")</f>
        <v/>
      </c>
      <c r="U4" s="2" t="str">
        <f>IF(COUNTA(Заявка!$C14:$G14)&gt;0,IF(OR(TRIM(Заявка!$F14&amp;"")=""),"-",TRIM(Заявка!$F14&amp;"")),"")</f>
        <v/>
      </c>
      <c r="V4" s="2" t="str">
        <f>IF(COUNTA(Заявка!$C14:$G14)&gt;0,IF(OR(TRIM(Заявка!$G14&amp;"")=""),"-",TRIM(Заявка!$G14&amp;"")),"")</f>
        <v/>
      </c>
      <c r="W4" s="2" t="str">
        <f>IF(COUNTA(Заявка!$C14:$G14)&gt;0,IF(OR(TRIM(Заявка!$A$27&amp;"")=""),"-",TRIM(Заявка!$A$27&amp;"")),"")</f>
        <v/>
      </c>
    </row>
    <row r="5" spans="1:23" ht="15" customHeight="1">
      <c r="A5" s="2" t="str">
        <f>IF(COUNTA(Заявка!$C15:$G15)&gt;0,IF(OR(TRIM(Заявка!$C$4&amp;"")=""),"-",TRIM(Заявка!$C$4&amp;"")),"")</f>
        <v/>
      </c>
      <c r="B5" s="2" t="str">
        <f>IF(COUNTA(Заявка!$C15:$G15)&gt;0,IF(OR(TRIM(Заявка!$C$5&amp;"")=""),"-",TRIM(Заявка!$C$5&amp;"")),"")</f>
        <v/>
      </c>
      <c r="C5" s="2" t="str">
        <f>IF(COUNTA(Заявка!$C15:$G15)&gt;0,IF(OR(TRIM(Заявка!$C$6&amp;"")=""),"-",TRIM(Заявка!$C$6&amp;"")),"")</f>
        <v/>
      </c>
      <c r="D5" s="2" t="str">
        <f>IF(COUNTA(Заявка!$C15:$G15)&gt;0,IF(OR(TRIM(Заявка!$E$6&amp;"")=""),"-",TRIM(Заявка!$E$6&amp;"")),"")</f>
        <v/>
      </c>
      <c r="E5" s="2" t="str">
        <f>IF(COUNTA(Заявка!$C15:$G15)&gt;0,IF(OR(TRIM(Заявка!$H$6&amp;"")=""),"-",TRIM(Заявка!$H$6&amp;"")),"")</f>
        <v/>
      </c>
      <c r="F5" s="2" t="str">
        <f>IF(COUNTA(Заявка!$C15:$G15)&gt;0,IF(OR(TRIM(Заявка!$C$7&amp;"")=""),"-",TRIM(Заявка!$C$7&amp;"")),"")</f>
        <v/>
      </c>
      <c r="G5" s="2" t="str">
        <f>IF(COUNTA(Заявка!$C15:$G15)&gt;0,IF(OR(TRIM(Заявка!$C$12&amp;"")=""),"-",PROPER(TRIM(Заявка!$C$12&amp;""))),"")</f>
        <v/>
      </c>
      <c r="H5" s="2" t="str">
        <f>IF(COUNTA(Заявка!$C15:$G15)&gt;0,IF(OR(TRIM(Заявка!$B$8&amp;"")="",TRIM(Заявка!$B$8&amp;"")="igra@ng-sova.ru"),"-",TRIM(Заявка!$B$8&amp;"")),"")</f>
        <v/>
      </c>
      <c r="I5" s="2" t="str">
        <f>IF(COUNTA(Заявка!$C15:$G15)&gt;0,IF(OR(TRIM(Заявка!$E$8&amp;"")="",TRIM(Заявка!$E$8&amp;"")="+7 (999) 999-99-99"),"-",TRIM(Заявка!$E$8&amp;"")),"")</f>
        <v/>
      </c>
      <c r="J5" s="2" t="str">
        <f>IF(COUNTA(Заявка!$C15:$G15)&gt;0,IF(OR(TRIM(Заявка!$H$8&amp;"")="",TRIM(Заявка!$H$8&amp;"")="https://t.me/username"),"-",TRIM(Заявка!$H$8&amp;"")),"")</f>
        <v/>
      </c>
      <c r="K5" s="2" t="str">
        <f>IF(COUNTA(Заявка!$C15:$G15)&gt;0,IF(OR(TRIM(Заявка!$D$21&amp;"")=""),"-",TRIM(Заявка!$D$21&amp;"")),"")</f>
        <v/>
      </c>
      <c r="L5" s="2" t="str">
        <f>IF(COUNTA(Заявка!$C15:$G15)&gt;0,IF(TRIM(Заявка!$D$21&amp;"")="Да",IF(OR(TRIM(Заявка!$G$21&amp;"")="",TRIM(Заявка!$G$21&amp;"")="например: Генеральный директор"),"-",TRIM(Заявка!$G$21&amp;"")),"-"),"")</f>
        <v/>
      </c>
      <c r="M5" s="2" t="str">
        <f>IF(COUNTA(Заявка!$C15:$G15)&gt;0,IF(TRIM(Заявка!$D$21&amp;"")="Да",IF(OR(TRIM(Заявка!$D$22&amp;"")="",TRIM(Заявка!$D$22&amp;"")="Иванов Иван Иванович"),"-",PROPER(TRIM(Заявка!$D$22&amp;""))),"-"),"")</f>
        <v/>
      </c>
      <c r="N5" s="2" t="str">
        <f>IF(COUNTA(Заявка!$C15:$G15)&gt;0,IF(TRIM(Заявка!$D$21&amp;"")="Да",IF(OR(TRIM(Заявка!$D$23&amp;"")="",TRIM(Заявка!$D$23&amp;"")="Иванову Ивану Ивановичу"),"-",PROPER(TRIM(Заявка!$D$23&amp;""))),"-"),"")</f>
        <v/>
      </c>
      <c r="O5" s="2" t="str">
        <f>IF(COUNTA(Заявка!$C15:$G15)&gt;0,IF(OR(TRIM(Заявка!$B15&amp;"")=""),"-",TRIM(Заявка!$B15&amp;"")),"")</f>
        <v/>
      </c>
      <c r="P5" s="2" t="str">
        <f>IF(COUNTA(Заявка!$C15:$G15)&gt;0,IF(OR(TRIM(Заявка!$A15&amp;"")=""),"-",TRIM(Заявка!$A15&amp;"")),"")</f>
        <v/>
      </c>
      <c r="Q5" s="2" t="str">
        <f>IF(COUNTA(Заявка!$C15:$G15)&gt;0,IF(OR(TRIM(Заявка!$C15&amp;"")=""),"-",PROPER(TRIM(Заявка!$C15&amp;""))),"")</f>
        <v/>
      </c>
      <c r="R5" s="2" t="str">
        <f>IF(COUNTA(Заявка!$C15:$G15)&gt;0,IF(OR(TRIM(Заявка!$D15&amp;"")=""),"-",TRIM(Заявка!$D15&amp;"")),"")</f>
        <v/>
      </c>
      <c r="S5" s="3" t="str">
        <f>IF(COUNTA(Заявка!$C15:$G15)&gt;0,IF(OR(Заявка!$E15="",NOT(ISNUMBER(Заявка!$E15))),"-",Заявка!$E15),"")</f>
        <v/>
      </c>
      <c r="T5" s="4" t="str">
        <f>IF(COUNTA(Заявка!$C15:$G15)&gt;0,IF(OR(Заявка!$E15="",NOT(ISNUMBER(Заявка!$E15))),"-",DATEDIF(Заявка!$E15,DATE(2026,12,4),"Y")),"")</f>
        <v/>
      </c>
      <c r="U5" s="2" t="str">
        <f>IF(COUNTA(Заявка!$C15:$G15)&gt;0,IF(OR(TRIM(Заявка!$F15&amp;"")=""),"-",TRIM(Заявка!$F15&amp;"")),"")</f>
        <v/>
      </c>
      <c r="V5" s="2" t="str">
        <f>IF(COUNTA(Заявка!$C15:$G15)&gt;0,IF(OR(TRIM(Заявка!$G15&amp;"")=""),"-",TRIM(Заявка!$G15&amp;"")),"")</f>
        <v/>
      </c>
      <c r="W5" s="2" t="str">
        <f>IF(COUNTA(Заявка!$C15:$G15)&gt;0,IF(OR(TRIM(Заявка!$A$27&amp;"")=""),"-",TRIM(Заявка!$A$27&amp;"")),"")</f>
        <v/>
      </c>
    </row>
    <row r="6" spans="1:23" ht="15" customHeight="1">
      <c r="A6" s="2" t="str">
        <f>IF(COUNTA(Заявка!$C16:$G16)&gt;0,IF(OR(TRIM(Заявка!$C$4&amp;"")=""),"-",TRIM(Заявка!$C$4&amp;"")),"")</f>
        <v/>
      </c>
      <c r="B6" s="2" t="str">
        <f>IF(COUNTA(Заявка!$C16:$G16)&gt;0,IF(OR(TRIM(Заявка!$C$5&amp;"")=""),"-",TRIM(Заявка!$C$5&amp;"")),"")</f>
        <v/>
      </c>
      <c r="C6" s="2" t="str">
        <f>IF(COUNTA(Заявка!$C16:$G16)&gt;0,IF(OR(TRIM(Заявка!$C$6&amp;"")=""),"-",TRIM(Заявка!$C$6&amp;"")),"")</f>
        <v/>
      </c>
      <c r="D6" s="2" t="str">
        <f>IF(COUNTA(Заявка!$C16:$G16)&gt;0,IF(OR(TRIM(Заявка!$E$6&amp;"")=""),"-",TRIM(Заявка!$E$6&amp;"")),"")</f>
        <v/>
      </c>
      <c r="E6" s="2" t="str">
        <f>IF(COUNTA(Заявка!$C16:$G16)&gt;0,IF(OR(TRIM(Заявка!$H$6&amp;"")=""),"-",TRIM(Заявка!$H$6&amp;"")),"")</f>
        <v/>
      </c>
      <c r="F6" s="2" t="str">
        <f>IF(COUNTA(Заявка!$C16:$G16)&gt;0,IF(OR(TRIM(Заявка!$C$7&amp;"")=""),"-",TRIM(Заявка!$C$7&amp;"")),"")</f>
        <v/>
      </c>
      <c r="G6" s="2" t="str">
        <f>IF(COUNTA(Заявка!$C16:$G16)&gt;0,IF(OR(TRIM(Заявка!$C$12&amp;"")=""),"-",PROPER(TRIM(Заявка!$C$12&amp;""))),"")</f>
        <v/>
      </c>
      <c r="H6" s="2" t="str">
        <f>IF(COUNTA(Заявка!$C16:$G16)&gt;0,IF(OR(TRIM(Заявка!$B$8&amp;"")="",TRIM(Заявка!$B$8&amp;"")="igra@ng-sova.ru"),"-",TRIM(Заявка!$B$8&amp;"")),"")</f>
        <v/>
      </c>
      <c r="I6" s="2" t="str">
        <f>IF(COUNTA(Заявка!$C16:$G16)&gt;0,IF(OR(TRIM(Заявка!$E$8&amp;"")="",TRIM(Заявка!$E$8&amp;"")="+7 (999) 999-99-99"),"-",TRIM(Заявка!$E$8&amp;"")),"")</f>
        <v/>
      </c>
      <c r="J6" s="2" t="str">
        <f>IF(COUNTA(Заявка!$C16:$G16)&gt;0,IF(OR(TRIM(Заявка!$H$8&amp;"")="",TRIM(Заявка!$H$8&amp;"")="https://t.me/username"),"-",TRIM(Заявка!$H$8&amp;"")),"")</f>
        <v/>
      </c>
      <c r="K6" s="2" t="str">
        <f>IF(COUNTA(Заявка!$C16:$G16)&gt;0,IF(OR(TRIM(Заявка!$D$21&amp;"")=""),"-",TRIM(Заявка!$D$21&amp;"")),"")</f>
        <v/>
      </c>
      <c r="L6" s="2" t="str">
        <f>IF(COUNTA(Заявка!$C16:$G16)&gt;0,IF(TRIM(Заявка!$D$21&amp;"")="Да",IF(OR(TRIM(Заявка!$G$21&amp;"")="",TRIM(Заявка!$G$21&amp;"")="например: Генеральный директор"),"-",TRIM(Заявка!$G$21&amp;"")),"-"),"")</f>
        <v/>
      </c>
      <c r="M6" s="2" t="str">
        <f>IF(COUNTA(Заявка!$C16:$G16)&gt;0,IF(TRIM(Заявка!$D$21&amp;"")="Да",IF(OR(TRIM(Заявка!$D$22&amp;"")="",TRIM(Заявка!$D$22&amp;"")="Иванов Иван Иванович"),"-",PROPER(TRIM(Заявка!$D$22&amp;""))),"-"),"")</f>
        <v/>
      </c>
      <c r="N6" s="2" t="str">
        <f>IF(COUNTA(Заявка!$C16:$G16)&gt;0,IF(TRIM(Заявка!$D$21&amp;"")="Да",IF(OR(TRIM(Заявка!$D$23&amp;"")="",TRIM(Заявка!$D$23&amp;"")="Иванову Ивану Ивановичу"),"-",PROPER(TRIM(Заявка!$D$23&amp;""))),"-"),"")</f>
        <v/>
      </c>
      <c r="O6" s="2" t="str">
        <f>IF(COUNTA(Заявка!$C16:$G16)&gt;0,IF(OR(TRIM(Заявка!$B16&amp;"")=""),"-",TRIM(Заявка!$B16&amp;"")),"")</f>
        <v/>
      </c>
      <c r="P6" s="2" t="str">
        <f>IF(COUNTA(Заявка!$C16:$G16)&gt;0,IF(OR(TRIM(Заявка!$A16&amp;"")=""),"-",TRIM(Заявка!$A16&amp;"")),"")</f>
        <v/>
      </c>
      <c r="Q6" s="2" t="str">
        <f>IF(COUNTA(Заявка!$C16:$G16)&gt;0,IF(OR(TRIM(Заявка!$C16&amp;"")=""),"-",PROPER(TRIM(Заявка!$C16&amp;""))),"")</f>
        <v/>
      </c>
      <c r="R6" s="2" t="str">
        <f>IF(COUNTA(Заявка!$C16:$G16)&gt;0,IF(OR(TRIM(Заявка!$D16&amp;"")=""),"-",TRIM(Заявка!$D16&amp;"")),"")</f>
        <v/>
      </c>
      <c r="S6" s="3" t="str">
        <f>IF(COUNTA(Заявка!$C16:$G16)&gt;0,IF(OR(Заявка!$E16="",NOT(ISNUMBER(Заявка!$E16))),"-",Заявка!$E16),"")</f>
        <v/>
      </c>
      <c r="T6" s="4" t="str">
        <f>IF(COUNTA(Заявка!$C16:$G16)&gt;0,IF(OR(Заявка!$E16="",NOT(ISNUMBER(Заявка!$E16))),"-",DATEDIF(Заявка!$E16,DATE(2026,12,4),"Y")),"")</f>
        <v/>
      </c>
      <c r="U6" s="2" t="str">
        <f>IF(COUNTA(Заявка!$C16:$G16)&gt;0,IF(OR(TRIM(Заявка!$F16&amp;"")=""),"-",TRIM(Заявка!$F16&amp;"")),"")</f>
        <v/>
      </c>
      <c r="V6" s="2" t="str">
        <f>IF(COUNTA(Заявка!$C16:$G16)&gt;0,IF(OR(TRIM(Заявка!$G16&amp;"")=""),"-",TRIM(Заявка!$G16&amp;"")),"")</f>
        <v/>
      </c>
      <c r="W6" s="2" t="str">
        <f>IF(COUNTA(Заявка!$C16:$G16)&gt;0,IF(OR(TRIM(Заявка!$A$27&amp;"")=""),"-",TRIM(Заявка!$A$27&amp;"")),"")</f>
        <v/>
      </c>
    </row>
    <row r="7" spans="1:23" ht="15" customHeight="1">
      <c r="A7" s="2" t="str">
        <f>IF(COUNTA(Заявка!$C17:$G17)&gt;0,IF(OR(TRIM(Заявка!$C$4&amp;"")=""),"-",TRIM(Заявка!$C$4&amp;"")),"")</f>
        <v/>
      </c>
      <c r="B7" s="2" t="str">
        <f>IF(COUNTA(Заявка!$C17:$G17)&gt;0,IF(OR(TRIM(Заявка!$C$5&amp;"")=""),"-",TRIM(Заявка!$C$5&amp;"")),"")</f>
        <v/>
      </c>
      <c r="C7" s="2" t="str">
        <f>IF(COUNTA(Заявка!$C17:$G17)&gt;0,IF(OR(TRIM(Заявка!$C$6&amp;"")=""),"-",TRIM(Заявка!$C$6&amp;"")),"")</f>
        <v/>
      </c>
      <c r="D7" s="2" t="str">
        <f>IF(COUNTA(Заявка!$C17:$G17)&gt;0,IF(OR(TRIM(Заявка!$E$6&amp;"")=""),"-",TRIM(Заявка!$E$6&amp;"")),"")</f>
        <v/>
      </c>
      <c r="E7" s="2" t="str">
        <f>IF(COUNTA(Заявка!$C17:$G17)&gt;0,IF(OR(TRIM(Заявка!$H$6&amp;"")=""),"-",TRIM(Заявка!$H$6&amp;"")),"")</f>
        <v/>
      </c>
      <c r="F7" s="2" t="str">
        <f>IF(COUNTA(Заявка!$C17:$G17)&gt;0,IF(OR(TRIM(Заявка!$C$7&amp;"")=""),"-",TRIM(Заявка!$C$7&amp;"")),"")</f>
        <v/>
      </c>
      <c r="G7" s="2" t="str">
        <f>IF(COUNTA(Заявка!$C17:$G17)&gt;0,IF(OR(TRIM(Заявка!$C$12&amp;"")=""),"-",PROPER(TRIM(Заявка!$C$12&amp;""))),"")</f>
        <v/>
      </c>
      <c r="H7" s="2" t="str">
        <f>IF(COUNTA(Заявка!$C17:$G17)&gt;0,IF(OR(TRIM(Заявка!$B$8&amp;"")="",TRIM(Заявка!$B$8&amp;"")="igra@ng-sova.ru"),"-",TRIM(Заявка!$B$8&amp;"")),"")</f>
        <v/>
      </c>
      <c r="I7" s="2" t="str">
        <f>IF(COUNTA(Заявка!$C17:$G17)&gt;0,IF(OR(TRIM(Заявка!$E$8&amp;"")="",TRIM(Заявка!$E$8&amp;"")="+7 (999) 999-99-99"),"-",TRIM(Заявка!$E$8&amp;"")),"")</f>
        <v/>
      </c>
      <c r="J7" s="2" t="str">
        <f>IF(COUNTA(Заявка!$C17:$G17)&gt;0,IF(OR(TRIM(Заявка!$H$8&amp;"")="",TRIM(Заявка!$H$8&amp;"")="https://t.me/username"),"-",TRIM(Заявка!$H$8&amp;"")),"")</f>
        <v/>
      </c>
      <c r="K7" s="2" t="str">
        <f>IF(COUNTA(Заявка!$C17:$G17)&gt;0,IF(OR(TRIM(Заявка!$D$21&amp;"")=""),"-",TRIM(Заявка!$D$21&amp;"")),"")</f>
        <v/>
      </c>
      <c r="L7" s="2" t="str">
        <f>IF(COUNTA(Заявка!$C17:$G17)&gt;0,IF(TRIM(Заявка!$D$21&amp;"")="Да",IF(OR(TRIM(Заявка!$G$21&amp;"")="",TRIM(Заявка!$G$21&amp;"")="например: Генеральный директор"),"-",TRIM(Заявка!$G$21&amp;"")),"-"),"")</f>
        <v/>
      </c>
      <c r="M7" s="2" t="str">
        <f>IF(COUNTA(Заявка!$C17:$G17)&gt;0,IF(TRIM(Заявка!$D$21&amp;"")="Да",IF(OR(TRIM(Заявка!$D$22&amp;"")="",TRIM(Заявка!$D$22&amp;"")="Иванов Иван Иванович"),"-",PROPER(TRIM(Заявка!$D$22&amp;""))),"-"),"")</f>
        <v/>
      </c>
      <c r="N7" s="2" t="str">
        <f>IF(COUNTA(Заявка!$C17:$G17)&gt;0,IF(TRIM(Заявка!$D$21&amp;"")="Да",IF(OR(TRIM(Заявка!$D$23&amp;"")="",TRIM(Заявка!$D$23&amp;"")="Иванову Ивану Ивановичу"),"-",PROPER(TRIM(Заявка!$D$23&amp;""))),"-"),"")</f>
        <v/>
      </c>
      <c r="O7" s="2" t="str">
        <f>IF(COUNTA(Заявка!$C17:$G17)&gt;0,IF(OR(TRIM(Заявка!$B17&amp;"")=""),"-",TRIM(Заявка!$B17&amp;"")),"")</f>
        <v/>
      </c>
      <c r="P7" s="2" t="str">
        <f>IF(COUNTA(Заявка!$C17:$G17)&gt;0,IF(OR(TRIM(Заявка!$A17&amp;"")=""),"-",TRIM(Заявка!$A17&amp;"")),"")</f>
        <v/>
      </c>
      <c r="Q7" s="2" t="str">
        <f>IF(COUNTA(Заявка!$C17:$G17)&gt;0,IF(OR(TRIM(Заявка!$C17&amp;"")=""),"-",PROPER(TRIM(Заявка!$C17&amp;""))),"")</f>
        <v/>
      </c>
      <c r="R7" s="2" t="str">
        <f>IF(COUNTA(Заявка!$C17:$G17)&gt;0,IF(OR(TRIM(Заявка!$D17&amp;"")=""),"-",TRIM(Заявка!$D17&amp;"")),"")</f>
        <v/>
      </c>
      <c r="S7" s="3" t="str">
        <f>IF(COUNTA(Заявка!$C17:$G17)&gt;0,IF(OR(Заявка!$E17="",NOT(ISNUMBER(Заявка!$E17))),"-",Заявка!$E17),"")</f>
        <v/>
      </c>
      <c r="T7" s="4" t="str">
        <f>IF(COUNTA(Заявка!$C17:$G17)&gt;0,IF(OR(Заявка!$E17="",NOT(ISNUMBER(Заявка!$E17))),"-",DATEDIF(Заявка!$E17,DATE(2026,12,4),"Y")),"")</f>
        <v/>
      </c>
      <c r="U7" s="2" t="str">
        <f>IF(COUNTA(Заявка!$C17:$G17)&gt;0,IF(OR(TRIM(Заявка!$F17&amp;"")=""),"-",TRIM(Заявка!$F17&amp;"")),"")</f>
        <v/>
      </c>
      <c r="V7" s="2" t="str">
        <f>IF(COUNTA(Заявка!$C17:$G17)&gt;0,IF(OR(TRIM(Заявка!$G17&amp;"")=""),"-",TRIM(Заявка!$G17&amp;"")),"")</f>
        <v/>
      </c>
      <c r="W7" s="2" t="str">
        <f>IF(COUNTA(Заявка!$C17:$G17)&gt;0,IF(OR(TRIM(Заявка!$A$27&amp;"")=""),"-",TRIM(Заявка!$A$27&amp;"")),"")</f>
        <v/>
      </c>
    </row>
    <row r="8" spans="1:23" ht="15" customHeight="1">
      <c r="A8" s="2" t="str">
        <f>IF(COUNTA(Заявка!$C18:$G18)&gt;0,IF(OR(TRIM(Заявка!$C$4&amp;"")=""),"-",TRIM(Заявка!$C$4&amp;"")),"")</f>
        <v/>
      </c>
      <c r="B8" s="2" t="str">
        <f>IF(COUNTA(Заявка!$C18:$G18)&gt;0,IF(OR(TRIM(Заявка!$C$5&amp;"")=""),"-",TRIM(Заявка!$C$5&amp;"")),"")</f>
        <v/>
      </c>
      <c r="C8" s="2" t="str">
        <f>IF(COUNTA(Заявка!$C18:$G18)&gt;0,IF(OR(TRIM(Заявка!$C$6&amp;"")=""),"-",TRIM(Заявка!$C$6&amp;"")),"")</f>
        <v/>
      </c>
      <c r="D8" s="2" t="str">
        <f>IF(COUNTA(Заявка!$C18:$G18)&gt;0,IF(OR(TRIM(Заявка!$E$6&amp;"")=""),"-",TRIM(Заявка!$E$6&amp;"")),"")</f>
        <v/>
      </c>
      <c r="E8" s="2" t="str">
        <f>IF(COUNTA(Заявка!$C18:$G18)&gt;0,IF(OR(TRIM(Заявка!$H$6&amp;"")=""),"-",TRIM(Заявка!$H$6&amp;"")),"")</f>
        <v/>
      </c>
      <c r="F8" s="2" t="str">
        <f>IF(COUNTA(Заявка!$C18:$G18)&gt;0,IF(OR(TRIM(Заявка!$C$7&amp;"")=""),"-",TRIM(Заявка!$C$7&amp;"")),"")</f>
        <v/>
      </c>
      <c r="G8" s="2" t="str">
        <f>IF(COUNTA(Заявка!$C18:$G18)&gt;0,IF(OR(TRIM(Заявка!$C$12&amp;"")=""),"-",PROPER(TRIM(Заявка!$C$12&amp;""))),"")</f>
        <v/>
      </c>
      <c r="H8" s="2" t="str">
        <f>IF(COUNTA(Заявка!$C18:$G18)&gt;0,IF(OR(TRIM(Заявка!$B$8&amp;"")="",TRIM(Заявка!$B$8&amp;"")="igra@ng-sova.ru"),"-",TRIM(Заявка!$B$8&amp;"")),"")</f>
        <v/>
      </c>
      <c r="I8" s="2" t="str">
        <f>IF(COUNTA(Заявка!$C18:$G18)&gt;0,IF(OR(TRIM(Заявка!$E$8&amp;"")="",TRIM(Заявка!$E$8&amp;"")="+7 (999) 999-99-99"),"-",TRIM(Заявка!$E$8&amp;"")),"")</f>
        <v/>
      </c>
      <c r="J8" s="2" t="str">
        <f>IF(COUNTA(Заявка!$C18:$G18)&gt;0,IF(OR(TRIM(Заявка!$H$8&amp;"")="",TRIM(Заявка!$H$8&amp;"")="https://t.me/username"),"-",TRIM(Заявка!$H$8&amp;"")),"")</f>
        <v/>
      </c>
      <c r="K8" s="2" t="str">
        <f>IF(COUNTA(Заявка!$C18:$G18)&gt;0,IF(OR(TRIM(Заявка!$D$21&amp;"")=""),"-",TRIM(Заявка!$D$21&amp;"")),"")</f>
        <v/>
      </c>
      <c r="L8" s="2" t="str">
        <f>IF(COUNTA(Заявка!$C18:$G18)&gt;0,IF(TRIM(Заявка!$D$21&amp;"")="Да",IF(OR(TRIM(Заявка!$G$21&amp;"")="",TRIM(Заявка!$G$21&amp;"")="например: Генеральный директор"),"-",TRIM(Заявка!$G$21&amp;"")),"-"),"")</f>
        <v/>
      </c>
      <c r="M8" s="2" t="str">
        <f>IF(COUNTA(Заявка!$C18:$G18)&gt;0,IF(TRIM(Заявка!$D$21&amp;"")="Да",IF(OR(TRIM(Заявка!$D$22&amp;"")="",TRIM(Заявка!$D$22&amp;"")="Иванов Иван Иванович"),"-",PROPER(TRIM(Заявка!$D$22&amp;""))),"-"),"")</f>
        <v/>
      </c>
      <c r="N8" s="2" t="str">
        <f>IF(COUNTA(Заявка!$C18:$G18)&gt;0,IF(TRIM(Заявка!$D$21&amp;"")="Да",IF(OR(TRIM(Заявка!$D$23&amp;"")="",TRIM(Заявка!$D$23&amp;"")="Иванову Ивану Ивановичу"),"-",PROPER(TRIM(Заявка!$D$23&amp;""))),"-"),"")</f>
        <v/>
      </c>
      <c r="O8" s="2" t="str">
        <f>IF(COUNTA(Заявка!$C18:$G18)&gt;0,IF(OR(TRIM(Заявка!$B18&amp;"")=""),"-",TRIM(Заявка!$B18&amp;"")),"")</f>
        <v/>
      </c>
      <c r="P8" s="2" t="str">
        <f>IF(COUNTA(Заявка!$C18:$G18)&gt;0,IF(OR(TRIM(Заявка!$A18&amp;"")=""),"-",TRIM(Заявка!$A18&amp;"")),"")</f>
        <v/>
      </c>
      <c r="Q8" s="2" t="str">
        <f>IF(COUNTA(Заявка!$C18:$G18)&gt;0,IF(OR(TRIM(Заявка!$C18&amp;"")=""),"-",PROPER(TRIM(Заявка!$C18&amp;""))),"")</f>
        <v/>
      </c>
      <c r="R8" s="2" t="str">
        <f>IF(COUNTA(Заявка!$C18:$G18)&gt;0,IF(OR(TRIM(Заявка!$D18&amp;"")=""),"-",TRIM(Заявка!$D18&amp;"")),"")</f>
        <v/>
      </c>
      <c r="S8" s="3" t="str">
        <f>IF(COUNTA(Заявка!$C18:$G18)&gt;0,IF(OR(Заявка!$E18="",NOT(ISNUMBER(Заявка!$E18))),"-",Заявка!$E18),"")</f>
        <v/>
      </c>
      <c r="T8" s="4" t="str">
        <f>IF(COUNTA(Заявка!$C18:$G18)&gt;0,IF(OR(Заявка!$E18="",NOT(ISNUMBER(Заявка!$E18))),"-",DATEDIF(Заявка!$E18,DATE(2026,12,4),"Y")),"")</f>
        <v/>
      </c>
      <c r="U8" s="2" t="str">
        <f>IF(COUNTA(Заявка!$C18:$G18)&gt;0,IF(OR(TRIM(Заявка!$F18&amp;"")=""),"-",TRIM(Заявка!$F18&amp;"")),"")</f>
        <v/>
      </c>
      <c r="V8" s="2" t="str">
        <f>IF(COUNTA(Заявка!$C18:$G18)&gt;0,IF(OR(TRIM(Заявка!$G18&amp;"")=""),"-",TRIM(Заявка!$G18&amp;"")),"")</f>
        <v/>
      </c>
      <c r="W8" s="2" t="str">
        <f>IF(COUNTA(Заявка!$C18:$G18)&gt;0,IF(OR(TRIM(Заявка!$A$27&amp;"")=""),"-",TRIM(Заявка!$A$27&amp;"")),"")</f>
        <v/>
      </c>
    </row>
    <row r="15" spans="1:23">
      <c r="Q15" s="21"/>
    </row>
    <row r="19" spans="17:17">
      <c r="Q19" s="21"/>
    </row>
  </sheetData>
  <conditionalFormatting sqref="T2:T8">
    <cfRule type="cellIs" dxfId="0" priority="1" operator="greaterThan">
      <formula>35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Заявка</vt:lpstr>
      <vt:lpstr>Для_переноса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Полина</dc:creator>
  <cp:lastModifiedBy>Полина</cp:lastModifiedBy>
  <dcterms:created xsi:type="dcterms:W3CDTF">2026-06-16T12:17:06Z</dcterms:created>
  <dcterms:modified xsi:type="dcterms:W3CDTF">2026-07-02T08:57:22Z</dcterms:modified>
</cp:coreProperties>
</file>